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firstSheet="2" activeTab="10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 (2)" sheetId="7" r:id="rId7"/>
    <sheet name="AGOSTO" sheetId="8" r:id="rId8"/>
    <sheet name="SETEMBRO" sheetId="9" r:id="rId9"/>
    <sheet name="OUTUBRO" sheetId="10" r:id="rId10"/>
    <sheet name="NOVEMBRO" sheetId="11" r:id="rId11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<sst xmlns="http://schemas.openxmlformats.org/spreadsheetml/2006/main" count="1180" uniqueCount="90">
  <si>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</si>
  <si>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</si>
  <si>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</si>
  <si>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</si>
  <si>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</si>
  <si>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</si>
  <si>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</si>
  <si>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</si>
  <si>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</si>
  <si>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</si>
  <si>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</si>
  <si>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</si>
  <si>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</si>
  <si>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</si>
  <si>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</si>
  <si>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</si>
  <si>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</si>
  <si>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</si>
  <si>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</si>
  <si>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</si>
  <si>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</si>
  <si>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</si>
  <si>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</si>
  <si>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</si>
  <si>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</si>
  <si>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</si>
  <si>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</si>
  <si>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</si>
  <si>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</si>
  <si>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</si>
  <si>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</si>
  <si>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</si>
  <si>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</si>
  <si>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</si>
  <si>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</si>
  <si>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</si>
  <si>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</si>
  <si>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</si>
  <si>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</si>
  <si>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</si>
  <si>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</si>
  <si>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</si>
  <si>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</si>
  <si>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</si>
  <si>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</si>
  <si>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</si>
  <si>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</si>
  <si>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</si>
  <si>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</si>
  <si>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</si>
  <si>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</si>
  <si>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</si>
  <si>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</si>
  <si>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</si>
  <si>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</si>
  <si>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</si>
  <si>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</si>
  <si>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</si>
  <si>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</si>
  <si>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</si>
  <si>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</si>
  <si>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</si>
  <si>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</si>
  <si>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</si>
  <si>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</si>
  <si>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</si>
  <si>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</si>
  <si>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</si>
  <si>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</si>
  <si>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</si>
  <si>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</si>
  <si>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</si>
  <si>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</si>
  <si>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</si>
  <si>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</si>
  <si>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</si>
  <si>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</si>
  <si>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</si>
  <si>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</si>
  <si>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</si>
  <si>
    <t>ABRIL</t>
  </si>
  <si>
    <t>MAIO</t>
  </si>
  <si>
    <t>3.1.90.07</t>
  </si>
  <si>
    <t>CONTRIB ENTID FECHADA DE PREVIDÊNCIA</t>
  </si>
  <si>
    <t>JUNHO</t>
  </si>
  <si>
    <t>JULHO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</si>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</sst>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0" fontId="5" fillId="0" borderId="13" xfId="58" applyNumberFormat="1" applyFont="1" applyBorder="1" applyAlignment="1">
      <alignment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50853974"/>
        <c:axId val="55032583"/>
      </c:barChart>
      <c:catAx>
        <c:axId val="50853974"/>
        <c:scaling>
          <c:orientation val="minMax"/>
        </c:scaling>
        <c:axPos val="b"/>
        <c:delete val="1"/>
        <c:majorTickMark val="out"/>
        <c:minorTickMark val="none"/>
        <c:tickLblPos val="none"/>
        <c:crossAx val="55032583"/>
        <c:crosses val="autoZero"/>
        <c:auto val="1"/>
        <c:lblOffset val="100"/>
        <c:tickLblSkip val="1"/>
        <c:noMultiLvlLbl val="0"/>
      </c:catAx>
      <c:valAx>
        <c:axId val="55032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5397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MAIO!$B$53:$B$56</c:f>
              <c:strCache/>
            </c:strRef>
          </c:cat>
          <c:val>
            <c:numRef>
              <c:f>MAIO!$C$53:$C$56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JUNHO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JUNHO!$H$51</c:f>
              <c:numCache/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b"/>
        <c:delete val="1"/>
        <c:majorTickMark val="out"/>
        <c:minorTickMark val="none"/>
        <c:tickLblPos val="none"/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3194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JUNHO!$B$53:$B$56</c:f>
              <c:strCache/>
            </c:strRef>
          </c:cat>
          <c:val>
            <c:numRef>
              <c:f>JUNHO!$C$53:$C$56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JULHO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(2)'!$H$51</c:f>
              <c:numCache/>
            </c:numRef>
          </c:val>
        </c:ser>
        <c:axId val="36350642"/>
        <c:axId val="58720323"/>
      </c:barChart>
      <c:catAx>
        <c:axId val="36350642"/>
        <c:scaling>
          <c:orientation val="minMax"/>
        </c:scaling>
        <c:axPos val="b"/>
        <c:delete val="1"/>
        <c:majorTickMark val="out"/>
        <c:minorTickMark val="none"/>
        <c:tickLblPos val="none"/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5064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'JULHO (2)'!$B$53:$B$56</c:f>
              <c:strCache/>
            </c:strRef>
          </c:cat>
          <c:val>
            <c:numRef>
              <c:f>'JULHO (2)'!$C$53:$C$56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AGOSTO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AGOSTO!$H$51</c:f>
              <c:numCache/>
            </c:numRef>
          </c:val>
        </c:ser>
        <c:axId val="58720860"/>
        <c:axId val="58725693"/>
      </c:barChart>
      <c:catAx>
        <c:axId val="58720860"/>
        <c:scaling>
          <c:orientation val="minMax"/>
        </c:scaling>
        <c:axPos val="b"/>
        <c:delete val="1"/>
        <c:majorTickMark val="out"/>
        <c:minorTickMark val="none"/>
        <c:tickLblPos val="none"/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2086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AGOSTO!$B$53:$B$56</c:f>
              <c:strCache/>
            </c:strRef>
          </c:cat>
          <c:val>
            <c:numRef>
              <c:f>AGOSTO!$C$53:$C$56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SETEMBRO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SETEMBRO!$H$51</c:f>
              <c:numCache/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1"/>
        <c:majorTickMark val="out"/>
        <c:minorTickMark val="none"/>
        <c:tickLblPos val="none"/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6919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SETEMBRO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SETEMBRO!$B$53:$B$56</c:f>
              <c:strCache/>
            </c:strRef>
          </c:cat>
          <c:val>
            <c:numRef>
              <c:f>SETEMBRO!$C$53:$C$56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OUTUBRO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OUTUBRO!$H$51</c:f>
              <c:numCache/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delete val="1"/>
        <c:majorTickMark val="out"/>
        <c:minorTickMark val="none"/>
        <c:tickLblPos val="none"/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68392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OUTUBRO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OUTUBRO!$B$53:$B$56</c:f>
              <c:strCache/>
            </c:strRef>
          </c:cat>
          <c:val>
            <c:numRef>
              <c:f>OUTUBRO!$C$53:$C$56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NOVEMBRO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NOVEMBRO!$C$51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NOVEMBRO!$D$51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NOVEMBRO!$F$51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NOVEMBRO!$H$51</c:f>
              <c:numCache/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delete val="1"/>
        <c:majorTickMark val="out"/>
        <c:minorTickMark val="none"/>
        <c:tickLblPos val="none"/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3273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NOVEMBRO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NOVEMBRO!$B$53:$B$56</c:f>
              <c:strCache/>
            </c:strRef>
          </c:cat>
          <c:val>
            <c:numRef>
              <c:f>NOVEMBRO!$C$53:$C$56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25531200"/>
        <c:axId val="28454209"/>
      </c:barChart>
      <c:catAx>
        <c:axId val="25531200"/>
        <c:scaling>
          <c:orientation val="minMax"/>
        </c:scaling>
        <c:axPos val="b"/>
        <c:delete val="1"/>
        <c:majorTickMark val="out"/>
        <c:minorTickMark val="none"/>
        <c:tickLblPos val="none"/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3120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54761290"/>
        <c:axId val="23089563"/>
      </c:barChart>
      <c:catAx>
        <c:axId val="54761290"/>
        <c:scaling>
          <c:orientation val="minMax"/>
        </c:scaling>
        <c:axPos val="b"/>
        <c:delete val="1"/>
        <c:majorTickMark val="out"/>
        <c:minorTickMark val="none"/>
        <c:tickLblPos val="none"/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6129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ABRIL!$H$50</c:f>
              <c:numCache/>
            </c:numRef>
          </c:val>
        </c:ser>
        <c:axId val="6479476"/>
        <c:axId val="58315285"/>
      </c:barChart>
      <c:catAx>
        <c:axId val="6479476"/>
        <c:scaling>
          <c:orientation val="minMax"/>
        </c:scaling>
        <c:axPos val="b"/>
        <c:delete val="1"/>
        <c:majorTickMark val="out"/>
        <c:minorTickMark val="none"/>
        <c:tickLblPos val="none"/>
        <c:crossAx val="58315285"/>
        <c:crosses val="autoZero"/>
        <c:auto val="1"/>
        <c:lblOffset val="100"/>
        <c:tickLblSkip val="1"/>
        <c:noMultiLvlLbl val="0"/>
      </c:catAx>
      <c:valAx>
        <c:axId val="58315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947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ABRIL!$B$52:$B$55</c:f>
              <c:strCache/>
            </c:strRef>
          </c:cat>
          <c:val>
            <c:numRef>
              <c:f>ABRIL!$C$52:$C$55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MAIO!$H$51</c:f>
              <c:numCache/>
            </c:numRef>
          </c:val>
        </c:ser>
        <c:axId val="55075518"/>
        <c:axId val="25917615"/>
      </c:barChart>
      <c:catAx>
        <c:axId val="55075518"/>
        <c:scaling>
          <c:orientation val="minMax"/>
        </c:scaling>
        <c:axPos val="b"/>
        <c:delete val="1"/>
        <c:majorTickMark val="out"/>
        <c:minorTickMark val="none"/>
        <c:tickLblPos val="none"/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7551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76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47" t="s">
        <v>0</v>
      </c>
      <c r="B50" s="48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8">
      <selection activeCell="C4" sqref="C4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88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5" t="s">
        <v>67</v>
      </c>
    </row>
    <row r="4" spans="1:9" s="2" customFormat="1" ht="11.25">
      <c r="A4" s="10"/>
      <c r="B4" s="12" t="s">
        <v>66</v>
      </c>
      <c r="C4" s="18">
        <v>289466760.793156</v>
      </c>
      <c r="D4" s="18">
        <v>19637235.249999996</v>
      </c>
      <c r="E4" s="19">
        <v>99.09858419846115</v>
      </c>
      <c r="F4" s="18">
        <v>210998448.39</v>
      </c>
      <c r="G4" s="19">
        <v>98.37675585147842</v>
      </c>
      <c r="H4" s="18">
        <v>78468312.40315604</v>
      </c>
      <c r="I4" s="20">
        <v>96.89027482980049</v>
      </c>
    </row>
    <row r="5" spans="1:9" s="2" customFormat="1" ht="11.25">
      <c r="A5" s="3"/>
      <c r="B5" s="4" t="s">
        <v>65</v>
      </c>
      <c r="C5" s="26">
        <v>174864200</v>
      </c>
      <c r="D5" s="26">
        <v>11130086.989999996</v>
      </c>
      <c r="E5" s="27">
        <v>56.16757393150403</v>
      </c>
      <c r="F5" s="26">
        <v>119155338.72999999</v>
      </c>
      <c r="G5" s="27">
        <v>55.55545908553219</v>
      </c>
      <c r="H5" s="26">
        <v>55708861.27000001</v>
      </c>
      <c r="I5" s="28">
        <v>68.78759990623212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13724.38</v>
      </c>
      <c r="E6" s="23">
        <v>0.0692595780254594</v>
      </c>
      <c r="F6" s="22">
        <v>73696.11</v>
      </c>
      <c r="G6" s="23">
        <v>0.03436036746238605</v>
      </c>
      <c r="H6" s="21">
        <v>46303.89</v>
      </c>
      <c r="I6" s="24">
        <v>0.05717462871813214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8696135.36</v>
      </c>
      <c r="E7" s="31">
        <v>43.88472670429385</v>
      </c>
      <c r="F7" s="30">
        <v>92595363.86999999</v>
      </c>
      <c r="G7" s="31">
        <v>43.17203076100685</v>
      </c>
      <c r="H7" s="29">
        <v>45648836.13000001</v>
      </c>
      <c r="I7" s="32">
        <v>56.36578821234256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0.1764513505537224</v>
      </c>
      <c r="F8" s="22">
        <v>400865.1599999999</v>
      </c>
      <c r="G8" s="23">
        <v>0.18690096669238274</v>
      </c>
      <c r="H8" s="21">
        <v>299134.8400000001</v>
      </c>
      <c r="I8" s="24">
        <v>0.3693625614102372</v>
      </c>
    </row>
    <row r="9" spans="1:9" s="2" customFormat="1" ht="11.25">
      <c r="A9" s="3" t="s">
        <v>60</v>
      </c>
      <c r="B9" s="5" t="s">
        <v>45</v>
      </c>
      <c r="C9" s="29">
        <v>6200000</v>
      </c>
      <c r="D9" s="30">
        <v>211130.2</v>
      </c>
      <c r="E9" s="31">
        <v>1.0654607756729884</v>
      </c>
      <c r="F9" s="30">
        <v>2043328.8399999999</v>
      </c>
      <c r="G9" s="31">
        <v>0.9526897659712437</v>
      </c>
      <c r="H9" s="29">
        <v>4156671.16</v>
      </c>
      <c r="I9" s="32">
        <v>5.13253055577766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59808.04</v>
      </c>
      <c r="E10" s="23">
        <v>0.3018190703645481</v>
      </c>
      <c r="F10" s="22">
        <v>533151.36</v>
      </c>
      <c r="G10" s="23">
        <v>0.24857861076617033</v>
      </c>
      <c r="H10" s="21">
        <v>216848.64</v>
      </c>
      <c r="I10" s="24">
        <v>0.26775807561809384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16609.08</v>
      </c>
      <c r="E11" s="31">
        <v>0.0838171102950441</v>
      </c>
      <c r="F11" s="30">
        <v>21011.75</v>
      </c>
      <c r="G11" s="31">
        <v>0.009796601897003656</v>
      </c>
      <c r="H11" s="29">
        <v>278988.25</v>
      </c>
      <c r="I11" s="32">
        <v>0.3444861675870306</v>
      </c>
    </row>
    <row r="12" spans="1:9" s="2" customFormat="1" ht="11.25">
      <c r="A12" s="10" t="s">
        <v>50</v>
      </c>
      <c r="B12" s="11" t="s">
        <v>49</v>
      </c>
      <c r="C12" s="21">
        <v>4000000</v>
      </c>
      <c r="D12" s="22">
        <v>186619.95</v>
      </c>
      <c r="E12" s="23">
        <v>0.9417707020741434</v>
      </c>
      <c r="F12" s="22">
        <v>2729963.5500000003</v>
      </c>
      <c r="G12" s="23">
        <v>1.2728290643416582</v>
      </c>
      <c r="H12" s="21">
        <v>1270036.4499999997</v>
      </c>
      <c r="I12" s="24">
        <v>1.568202206925694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0.21244502420805522</v>
      </c>
      <c r="H13" s="29">
        <v>644347.95</v>
      </c>
      <c r="I13" s="32">
        <v>0.7956211628556386</v>
      </c>
    </row>
    <row r="14" spans="1:9" s="2" customFormat="1" ht="11.25">
      <c r="A14" s="10" t="s">
        <v>48</v>
      </c>
      <c r="B14" s="11" t="s">
        <v>45</v>
      </c>
      <c r="C14" s="21">
        <v>21500000</v>
      </c>
      <c r="D14" s="22">
        <v>1875052.42</v>
      </c>
      <c r="E14" s="23">
        <v>9.462382955355103</v>
      </c>
      <c r="F14" s="22">
        <v>19117308.360000007</v>
      </c>
      <c r="G14" s="23">
        <v>8.913329891378867</v>
      </c>
      <c r="H14" s="21">
        <v>2382691.639999993</v>
      </c>
      <c r="I14" s="24">
        <v>2.9420748422388914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784.62</v>
      </c>
      <c r="E15" s="31">
        <v>0.003959555922404943</v>
      </c>
      <c r="F15" s="30">
        <v>1654.7199999999998</v>
      </c>
      <c r="G15" s="31">
        <v>0.0007715032346667882</v>
      </c>
      <c r="H15" s="29">
        <v>398345.28</v>
      </c>
      <c r="I15" s="32">
        <v>0.49186458169325276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754292.28</v>
      </c>
      <c r="G16" s="23">
        <v>0.35168423292411216</v>
      </c>
      <c r="H16" s="21">
        <v>145707.71999999997</v>
      </c>
      <c r="I16" s="24">
        <v>0.1799154410647908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0.06173847242438178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35257.59</v>
      </c>
      <c r="E18" s="23">
        <v>0.17792612894678353</v>
      </c>
      <c r="F18" s="22">
        <v>429050.67999999993</v>
      </c>
      <c r="G18" s="23">
        <v>0.20004229564880163</v>
      </c>
      <c r="H18" s="21">
        <v>170949.32000000007</v>
      </c>
      <c r="I18" s="24">
        <v>0.2110829975757364</v>
      </c>
    </row>
    <row r="19" spans="1:9" s="2" customFormat="1" ht="11.25">
      <c r="A19" s="3"/>
      <c r="B19" s="4" t="s">
        <v>54</v>
      </c>
      <c r="C19" s="26">
        <v>57967649.19315602</v>
      </c>
      <c r="D19" s="26">
        <v>5520528.869999999</v>
      </c>
      <c r="E19" s="27">
        <v>27.859145550732794</v>
      </c>
      <c r="F19" s="26">
        <v>55546310.89</v>
      </c>
      <c r="G19" s="27">
        <v>25.898132932122685</v>
      </c>
      <c r="H19" s="26">
        <v>2421338.3031560183</v>
      </c>
      <c r="I19" s="28">
        <v>2.989794561189944</v>
      </c>
    </row>
    <row r="20" spans="1:9" s="2" customFormat="1" ht="11.25">
      <c r="A20" s="10" t="s">
        <v>53</v>
      </c>
      <c r="B20" s="11" t="s">
        <v>52</v>
      </c>
      <c r="C20" s="21">
        <v>52087649.19315602</v>
      </c>
      <c r="D20" s="22">
        <v>5281159.9799999995</v>
      </c>
      <c r="E20" s="23">
        <v>26.65117926636712</v>
      </c>
      <c r="F20" s="22">
        <v>52087649.19</v>
      </c>
      <c r="G20" s="23">
        <v>24.285552743832138</v>
      </c>
      <c r="H20" s="21">
        <v>0.003156021237373352</v>
      </c>
      <c r="I20" s="24">
        <v>3.896958602686759E-09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0.01340909287277279</v>
      </c>
      <c r="H21" s="29">
        <v>471240.18</v>
      </c>
      <c r="I21" s="32">
        <v>0.5818729771638141</v>
      </c>
    </row>
    <row r="22" spans="1:9" s="2" customFormat="1" ht="11.25">
      <c r="A22" s="10" t="s">
        <v>50</v>
      </c>
      <c r="B22" s="11" t="s">
        <v>49</v>
      </c>
      <c r="C22" s="21">
        <v>5000000</v>
      </c>
      <c r="D22" s="22">
        <v>224955.79</v>
      </c>
      <c r="E22" s="23">
        <v>1.1352311062345883</v>
      </c>
      <c r="F22" s="22">
        <v>3304639.3099999996</v>
      </c>
      <c r="G22" s="23">
        <v>1.5407681765325996</v>
      </c>
      <c r="H22" s="21">
        <v>1695360.6900000004</v>
      </c>
      <c r="I22" s="24">
        <v>2.093379584178918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0.06173847242438178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0.06173847242438178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14413.1</v>
      </c>
      <c r="E25" s="31">
        <v>0.07273517813108854</v>
      </c>
      <c r="F25" s="30">
        <v>125262.57</v>
      </c>
      <c r="G25" s="31">
        <v>0.058402918885173925</v>
      </c>
      <c r="H25" s="29">
        <v>104737.43</v>
      </c>
      <c r="I25" s="32">
        <v>0.12932657867711234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0.06173847242438178</v>
      </c>
    </row>
    <row r="27" spans="1:9" s="2" customFormat="1" ht="11.25">
      <c r="A27" s="3"/>
      <c r="B27" s="4" t="s">
        <v>44</v>
      </c>
      <c r="C27" s="26">
        <v>56634911.6</v>
      </c>
      <c r="D27" s="26">
        <v>2986619.3899999997</v>
      </c>
      <c r="E27" s="27">
        <v>15.071864716224335</v>
      </c>
      <c r="F27" s="26">
        <v>36296798.769999996</v>
      </c>
      <c r="G27" s="27">
        <v>16.923163833823548</v>
      </c>
      <c r="H27" s="26">
        <v>20338112.830000006</v>
      </c>
      <c r="I27" s="28">
        <v>25.11288036237841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179046.15</v>
      </c>
      <c r="E28" s="23">
        <v>0.9035497994141162</v>
      </c>
      <c r="F28" s="22">
        <v>1678372.5499999998</v>
      </c>
      <c r="G28" s="23">
        <v>0.7825310936599219</v>
      </c>
      <c r="H28" s="21">
        <v>521627.4500000002</v>
      </c>
      <c r="I28" s="24">
        <v>0.6440896387525119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8202.5</v>
      </c>
      <c r="E29" s="31">
        <v>0.04139361404696101</v>
      </c>
      <c r="F29" s="30">
        <v>977767.04</v>
      </c>
      <c r="G29" s="31">
        <v>0.45587799392680994</v>
      </c>
      <c r="H29" s="29">
        <v>909144.56</v>
      </c>
      <c r="I29" s="32">
        <v>1.1225839269467341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198775.63</v>
      </c>
      <c r="E30" s="23">
        <v>1.0031138933448978</v>
      </c>
      <c r="F30" s="22">
        <v>923705.1000000001</v>
      </c>
      <c r="G30" s="23">
        <v>0.4306719399827217</v>
      </c>
      <c r="H30" s="21">
        <v>1926294.9</v>
      </c>
      <c r="I30" s="24">
        <v>2.378530091297545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64109.9</v>
      </c>
      <c r="E31" s="31">
        <v>0.3235282483619952</v>
      </c>
      <c r="F31" s="30">
        <v>69109.9</v>
      </c>
      <c r="G31" s="31">
        <v>0.0322220746697316</v>
      </c>
      <c r="H31" s="29">
        <v>30890.100000000006</v>
      </c>
      <c r="I31" s="32">
        <v>0.03814215174072792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41500</v>
      </c>
      <c r="E32" s="23">
        <v>0.20942822102394168</v>
      </c>
      <c r="F32" s="22">
        <v>90110</v>
      </c>
      <c r="G32" s="23">
        <v>0.04201324482439585</v>
      </c>
      <c r="H32" s="21">
        <v>9890</v>
      </c>
      <c r="I32" s="24">
        <v>0.012211869845542714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510944.12</v>
      </c>
      <c r="G33" s="31">
        <v>0.23822461885634766</v>
      </c>
      <c r="H33" s="29">
        <v>429055.88</v>
      </c>
      <c r="I33" s="32">
        <v>0.5297850923179771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7780</v>
      </c>
      <c r="E34" s="23">
        <v>0.03926148336304257</v>
      </c>
      <c r="F34" s="22">
        <v>49030</v>
      </c>
      <c r="G34" s="23">
        <v>0.02285994222328408</v>
      </c>
      <c r="H34" s="21">
        <v>250970</v>
      </c>
      <c r="I34" s="24">
        <v>0.3098900884869419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2144</v>
      </c>
      <c r="E35" s="31">
        <v>0.010819617009044121</v>
      </c>
      <c r="F35" s="30">
        <v>635826.3</v>
      </c>
      <c r="G35" s="31">
        <v>0.2964501831948703</v>
      </c>
      <c r="H35" s="29">
        <v>414173.69999999995</v>
      </c>
      <c r="I35" s="32">
        <v>0.5114090311270834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816528</v>
      </c>
      <c r="E36" s="23">
        <v>4.12057846882499</v>
      </c>
      <c r="F36" s="22">
        <v>8129433.07</v>
      </c>
      <c r="G36" s="23">
        <v>3.7902992104477855</v>
      </c>
      <c r="H36" s="21">
        <v>870566.9299999997</v>
      </c>
      <c r="I36" s="24">
        <v>1.0749494480276738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32772.82</v>
      </c>
      <c r="E37" s="31">
        <v>0.16538682868765922</v>
      </c>
      <c r="F37" s="30">
        <v>6931737.59</v>
      </c>
      <c r="G37" s="31">
        <v>3.2318809058610323</v>
      </c>
      <c r="H37" s="29">
        <v>8148262.41</v>
      </c>
      <c r="I37" s="32">
        <v>10.061225482128231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1035064.3899999999</v>
      </c>
      <c r="E38" s="23">
        <v>5.223414309468226</v>
      </c>
      <c r="F38" s="22">
        <v>10374518.75</v>
      </c>
      <c r="G38" s="23">
        <v>4.837056888015039</v>
      </c>
      <c r="H38" s="21">
        <v>3213481.25</v>
      </c>
      <c r="I38" s="24">
        <v>3.967908470787858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51426.8</v>
      </c>
      <c r="E39" s="31">
        <v>0.2595234514928686</v>
      </c>
      <c r="F39" s="30">
        <v>130231.65000000001</v>
      </c>
      <c r="G39" s="31">
        <v>0.060719722509544244</v>
      </c>
      <c r="H39" s="29">
        <v>129768.34999999999</v>
      </c>
      <c r="I39" s="32">
        <v>0.16023399396065044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0.055778319636530245</v>
      </c>
      <c r="H40" s="21">
        <v>80366.67</v>
      </c>
      <c r="I40" s="24">
        <v>0.0992343087926878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0.08555154572498644</v>
      </c>
      <c r="H41" s="29">
        <v>1016509.06</v>
      </c>
      <c r="I41" s="32">
        <v>1.2551543313988849</v>
      </c>
    </row>
    <row r="42" spans="1:9" s="2" customFormat="1" ht="11.25">
      <c r="A42" s="10" t="s">
        <v>20</v>
      </c>
      <c r="B42" s="11" t="s">
        <v>19</v>
      </c>
      <c r="C42" s="21">
        <v>7130000</v>
      </c>
      <c r="D42" s="22">
        <v>549269.2</v>
      </c>
      <c r="E42" s="23">
        <v>2.7718667811865934</v>
      </c>
      <c r="F42" s="22">
        <v>5453834.43</v>
      </c>
      <c r="G42" s="23">
        <v>2.5428174579881184</v>
      </c>
      <c r="H42" s="21">
        <v>1676165.5700000003</v>
      </c>
      <c r="I42" s="24">
        <v>2.069678036442864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0.06173847242438178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0.018208692302429868</v>
      </c>
      <c r="H44" s="21">
        <v>610946</v>
      </c>
      <c r="I44" s="24">
        <v>0.754377455475727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0.06173847242438178</v>
      </c>
    </row>
    <row r="46" spans="1:9" s="2" customFormat="1" ht="11.25">
      <c r="A46" s="10"/>
      <c r="B46" s="12" t="s">
        <v>13</v>
      </c>
      <c r="C46" s="38">
        <v>6000000</v>
      </c>
      <c r="D46" s="39">
        <v>178623.28</v>
      </c>
      <c r="E46" s="40">
        <v>0.9014158015388296</v>
      </c>
      <c r="F46" s="39">
        <v>3481533.76</v>
      </c>
      <c r="G46" s="40">
        <v>1.623244148521578</v>
      </c>
      <c r="H46" s="38">
        <v>2518466.24</v>
      </c>
      <c r="I46" s="41">
        <v>3.1097251701995297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0.21217597812076286</v>
      </c>
      <c r="H47" s="29">
        <v>1044925</v>
      </c>
      <c r="I47" s="32">
        <v>1.2902414659609425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1308.53</v>
      </c>
      <c r="E48" s="23">
        <v>0.006603448435095383</v>
      </c>
      <c r="F48" s="22">
        <v>1358987.7</v>
      </c>
      <c r="G48" s="23">
        <v>0.6336198308006061</v>
      </c>
      <c r="H48" s="21">
        <v>41012.30000000005</v>
      </c>
      <c r="I48" s="24">
        <v>0.050640735052209514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177314.75</v>
      </c>
      <c r="E49" s="31">
        <v>0.8948123531037342</v>
      </c>
      <c r="F49" s="30">
        <v>1387196.6299999997</v>
      </c>
      <c r="G49" s="31">
        <v>0.6467720745285412</v>
      </c>
      <c r="H49" s="29">
        <v>1412803.3700000003</v>
      </c>
      <c r="I49" s="32">
        <v>1.7444864379963732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0.1306762650716679</v>
      </c>
      <c r="H50" s="21">
        <v>19725.570000000007</v>
      </c>
      <c r="I50" s="24">
        <v>0.02435653119000426</v>
      </c>
    </row>
    <row r="51" spans="1:9" s="2" customFormat="1" ht="16.5" customHeight="1" thickBot="1" thickTop="1">
      <c r="A51" s="47" t="s">
        <v>0</v>
      </c>
      <c r="B51" s="48"/>
      <c r="C51" s="16">
        <f aca="true" t="shared" si="0" ref="C51:I51">SUM(C46+C4)</f>
        <v>295466760.793156</v>
      </c>
      <c r="D51" s="16">
        <f t="shared" si="0"/>
        <v>19815858.529999997</v>
      </c>
      <c r="E51" s="16">
        <f t="shared" si="0"/>
        <v>99.99999999999999</v>
      </c>
      <c r="F51" s="16">
        <f t="shared" si="0"/>
        <v>214479982.14999998</v>
      </c>
      <c r="G51" s="16">
        <f t="shared" si="0"/>
        <v>100</v>
      </c>
      <c r="H51" s="16">
        <f t="shared" si="0"/>
        <v>80986778.64315604</v>
      </c>
      <c r="I51" s="16">
        <f t="shared" si="0"/>
        <v>100.00000000000001</v>
      </c>
    </row>
    <row r="52" spans="1:9" s="2" customFormat="1" ht="16.5" customHeight="1" thickTop="1">
      <c r="A52" s="49" t="s">
        <v>71</v>
      </c>
      <c r="B52" s="49"/>
      <c r="C52" s="50"/>
      <c r="D52" s="50"/>
      <c r="E52" s="50"/>
      <c r="F52" s="50"/>
      <c r="G52" s="50"/>
      <c r="H52" s="50"/>
      <c r="I52" s="50"/>
    </row>
    <row r="53" spans="1:9" s="2" customFormat="1" ht="16.5" customHeight="1">
      <c r="A53" s="6"/>
      <c r="B53" s="6" t="s">
        <v>6</v>
      </c>
      <c r="C53" s="7">
        <f>F5</f>
        <v>119155338.72999999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55546310.89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36296798.769999996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3481533.76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214479982.14999998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zoomScalePageLayoutView="0" workbookViewId="0" topLeftCell="A43">
      <selection activeCell="H56" sqref="H5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89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6" t="s">
        <v>67</v>
      </c>
    </row>
    <row r="4" spans="1:9" s="2" customFormat="1" ht="11.25">
      <c r="A4" s="10"/>
      <c r="B4" s="12" t="s">
        <v>66</v>
      </c>
      <c r="C4" s="18">
        <v>294837604.53315604</v>
      </c>
      <c r="D4" s="18">
        <v>18942538.48</v>
      </c>
      <c r="E4" s="19">
        <v>99.27948106875536</v>
      </c>
      <c r="F4" s="18">
        <v>229940986.86999995</v>
      </c>
      <c r="G4" s="19">
        <v>98.45050139749587</v>
      </c>
      <c r="H4" s="18">
        <v>64896617.66315609</v>
      </c>
      <c r="I4" s="20">
        <v>96.46094566571135</v>
      </c>
    </row>
    <row r="5" spans="1:9" s="2" customFormat="1" ht="11.25">
      <c r="A5" s="3"/>
      <c r="B5" s="4" t="s">
        <v>65</v>
      </c>
      <c r="C5" s="26">
        <v>174864200</v>
      </c>
      <c r="D5" s="26">
        <v>10897782.91</v>
      </c>
      <c r="E5" s="27">
        <v>57.11622194918993</v>
      </c>
      <c r="F5" s="26">
        <v>130053121.63999997</v>
      </c>
      <c r="G5" s="27">
        <v>55.68296112865823</v>
      </c>
      <c r="H5" s="26">
        <v>44811078.36000003</v>
      </c>
      <c r="I5" s="28">
        <v>66.60622926978719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14326.95</v>
      </c>
      <c r="E6" s="23">
        <v>0.07508878299493917</v>
      </c>
      <c r="F6" s="22">
        <v>88023.06</v>
      </c>
      <c r="G6" s="23">
        <v>0.03768755848839271</v>
      </c>
      <c r="H6" s="21">
        <v>31976.940000000002</v>
      </c>
      <c r="I6" s="24">
        <v>0.04752984027466345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8642589.35</v>
      </c>
      <c r="E7" s="31">
        <v>45.29655762158186</v>
      </c>
      <c r="F7" s="30">
        <v>101237953.21999998</v>
      </c>
      <c r="G7" s="31">
        <v>43.34558788599163</v>
      </c>
      <c r="H7" s="29">
        <v>37006246.780000016</v>
      </c>
      <c r="I7" s="32">
        <v>55.00529439709301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37624.3</v>
      </c>
      <c r="E8" s="23">
        <v>0.19719220755544548</v>
      </c>
      <c r="F8" s="22">
        <v>438489.4599999999</v>
      </c>
      <c r="G8" s="23">
        <v>0.18774168008126202</v>
      </c>
      <c r="H8" s="21">
        <v>261510.5400000001</v>
      </c>
      <c r="I8" s="24">
        <v>0.388703678223776</v>
      </c>
    </row>
    <row r="9" spans="1:9" s="2" customFormat="1" ht="11.25">
      <c r="A9" s="3" t="s">
        <v>60</v>
      </c>
      <c r="B9" s="5" t="s">
        <v>45</v>
      </c>
      <c r="C9" s="29">
        <v>6200000</v>
      </c>
      <c r="D9" s="30">
        <v>210054.16</v>
      </c>
      <c r="E9" s="31">
        <v>1.1009120041198042</v>
      </c>
      <c r="F9" s="30">
        <v>2253383</v>
      </c>
      <c r="G9" s="31">
        <v>0.9647983563540035</v>
      </c>
      <c r="H9" s="29">
        <v>3946617</v>
      </c>
      <c r="I9" s="32">
        <v>5.866167170319344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67243.35</v>
      </c>
      <c r="E10" s="23">
        <v>0.3524282080975185</v>
      </c>
      <c r="F10" s="22">
        <v>600394.71</v>
      </c>
      <c r="G10" s="23">
        <v>0.25706230559635823</v>
      </c>
      <c r="H10" s="21">
        <v>149605.29000000004</v>
      </c>
      <c r="I10" s="24">
        <v>0.22237010601842164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21011.75</v>
      </c>
      <c r="G11" s="31">
        <v>0.008996296618959685</v>
      </c>
      <c r="H11" s="29">
        <v>278988.25</v>
      </c>
      <c r="I11" s="32">
        <v>0.41468217287232223</v>
      </c>
    </row>
    <row r="12" spans="1:9" s="2" customFormat="1" ht="11.25">
      <c r="A12" s="10" t="s">
        <v>50</v>
      </c>
      <c r="B12" s="11" t="s">
        <v>49</v>
      </c>
      <c r="C12" s="21">
        <v>4000000</v>
      </c>
      <c r="D12" s="22">
        <v>101145.41</v>
      </c>
      <c r="E12" s="23">
        <v>0.5301118341603864</v>
      </c>
      <c r="F12" s="22">
        <v>2831108.9600000004</v>
      </c>
      <c r="G12" s="23">
        <v>1.212154911644888</v>
      </c>
      <c r="H12" s="21">
        <v>1168891.0399999996</v>
      </c>
      <c r="I12" s="24">
        <v>1.7374146628690932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35000</v>
      </c>
      <c r="E13" s="31">
        <v>0.1834380244799396</v>
      </c>
      <c r="F13" s="30">
        <v>490652.05</v>
      </c>
      <c r="G13" s="31">
        <v>0.21007538060849948</v>
      </c>
      <c r="H13" s="29">
        <v>609347.95</v>
      </c>
      <c r="I13" s="32">
        <v>0.9057217712261901</v>
      </c>
    </row>
    <row r="14" spans="1:9" s="2" customFormat="1" ht="11.25">
      <c r="A14" s="10" t="s">
        <v>48</v>
      </c>
      <c r="B14" s="11" t="s">
        <v>45</v>
      </c>
      <c r="C14" s="21">
        <v>21500000</v>
      </c>
      <c r="D14" s="22">
        <v>1855617.12</v>
      </c>
      <c r="E14" s="23">
        <v>9.725449676684429</v>
      </c>
      <c r="F14" s="22">
        <v>20972925.480000008</v>
      </c>
      <c r="G14" s="23">
        <v>8.97967368664759</v>
      </c>
      <c r="H14" s="21">
        <v>527074.5199999921</v>
      </c>
      <c r="I14" s="24">
        <v>0.7834323030422714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1654.7199999999998</v>
      </c>
      <c r="G15" s="31">
        <v>0.000708477491942602</v>
      </c>
      <c r="H15" s="29">
        <v>398345.28</v>
      </c>
      <c r="I15" s="32">
        <v>0.5920919116265062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46000</v>
      </c>
      <c r="E16" s="23">
        <v>0.24108997503077775</v>
      </c>
      <c r="F16" s="22">
        <v>800292.28</v>
      </c>
      <c r="G16" s="23">
        <v>0.3426495524048943</v>
      </c>
      <c r="H16" s="21">
        <v>99707.71999999997</v>
      </c>
      <c r="I16" s="24">
        <v>0.14820342427233077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0.07431893150918044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-111817.73</v>
      </c>
      <c r="E18" s="23">
        <v>-0.5860463855151793</v>
      </c>
      <c r="F18" s="22">
        <v>317232.94999999995</v>
      </c>
      <c r="G18" s="23">
        <v>0.135825036729811</v>
      </c>
      <c r="H18" s="21">
        <v>282767.05000000005</v>
      </c>
      <c r="I18" s="24">
        <v>0.42029890044006013</v>
      </c>
    </row>
    <row r="19" spans="1:9" s="2" customFormat="1" ht="11.25">
      <c r="A19" s="3"/>
      <c r="B19" s="4" t="s">
        <v>54</v>
      </c>
      <c r="C19" s="26">
        <v>63338492.93315601</v>
      </c>
      <c r="D19" s="26">
        <v>5555639.389999999</v>
      </c>
      <c r="E19" s="27">
        <v>29.117586126415322</v>
      </c>
      <c r="F19" s="26">
        <v>61101950.28</v>
      </c>
      <c r="G19" s="27">
        <v>26.161136921760768</v>
      </c>
      <c r="H19" s="26">
        <v>2236542.6531560123</v>
      </c>
      <c r="I19" s="28">
        <v>3.324349205145248</v>
      </c>
    </row>
    <row r="20" spans="1:9" s="2" customFormat="1" ht="11.25">
      <c r="A20" s="10" t="s">
        <v>53</v>
      </c>
      <c r="B20" s="11" t="s">
        <v>52</v>
      </c>
      <c r="C20" s="21">
        <v>57458492.93315601</v>
      </c>
      <c r="D20" s="22">
        <v>5370843.739999999</v>
      </c>
      <c r="E20" s="23">
        <v>28.14905615588715</v>
      </c>
      <c r="F20" s="22">
        <v>57458492.93</v>
      </c>
      <c r="G20" s="23">
        <v>24.601170567738432</v>
      </c>
      <c r="H20" s="21">
        <v>0.003156013786792755</v>
      </c>
      <c r="I20" s="24">
        <v>4.691031449253599E-09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0.012313675511458549</v>
      </c>
      <c r="H21" s="29">
        <v>471240.18</v>
      </c>
      <c r="I21" s="32">
        <v>0.7004413332358772</v>
      </c>
    </row>
    <row r="22" spans="1:9" s="2" customFormat="1" ht="11.25">
      <c r="A22" s="10" t="s">
        <v>50</v>
      </c>
      <c r="B22" s="11" t="s">
        <v>49</v>
      </c>
      <c r="C22" s="21">
        <v>5000000</v>
      </c>
      <c r="D22" s="22">
        <v>232469.3</v>
      </c>
      <c r="E22" s="23">
        <v>1.2183916898352691</v>
      </c>
      <c r="F22" s="22">
        <v>3537108.6099999994</v>
      </c>
      <c r="G22" s="23">
        <v>1.5144325545961754</v>
      </c>
      <c r="H22" s="21">
        <v>1462891.3900000006</v>
      </c>
      <c r="I22" s="24">
        <v>2.1744105003755965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0.07431893150918044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0.07431893150918044</v>
      </c>
    </row>
    <row r="25" spans="1:9" s="2" customFormat="1" ht="11.25">
      <c r="A25" s="3" t="s">
        <v>46</v>
      </c>
      <c r="B25" s="5" t="s">
        <v>45</v>
      </c>
      <c r="C25" s="29">
        <v>0</v>
      </c>
      <c r="D25" s="30">
        <v>0</v>
      </c>
      <c r="E25" s="31">
        <v>0</v>
      </c>
      <c r="F25" s="30">
        <v>0</v>
      </c>
      <c r="G25" s="31">
        <v>0</v>
      </c>
      <c r="H25" s="29">
        <v>0</v>
      </c>
      <c r="I25" s="32">
        <v>0</v>
      </c>
    </row>
    <row r="26" spans="1:9" s="2" customFormat="1" ht="11.25">
      <c r="A26" s="10" t="s">
        <v>14</v>
      </c>
      <c r="B26" s="11" t="s">
        <v>7</v>
      </c>
      <c r="C26" s="21">
        <v>230000</v>
      </c>
      <c r="D26" s="22">
        <v>-47673.65</v>
      </c>
      <c r="E26" s="23">
        <v>-0.24986171930708778</v>
      </c>
      <c r="F26" s="22">
        <v>77588.92000000001</v>
      </c>
      <c r="G26" s="23">
        <v>0.03322012391470171</v>
      </c>
      <c r="H26" s="21">
        <v>152411.08</v>
      </c>
      <c r="I26" s="24">
        <v>0.2265405723152044</v>
      </c>
    </row>
    <row r="27" spans="1:9" s="2" customFormat="1" ht="11.25">
      <c r="A27" s="3"/>
      <c r="B27" s="4" t="s">
        <v>44</v>
      </c>
      <c r="C27" s="26">
        <v>56634911.6</v>
      </c>
      <c r="D27" s="26">
        <v>2489116.18</v>
      </c>
      <c r="E27" s="27">
        <v>13.045672993150106</v>
      </c>
      <c r="F27" s="26">
        <v>38785914.949999996</v>
      </c>
      <c r="G27" s="27">
        <v>16.60640334707689</v>
      </c>
      <c r="H27" s="26">
        <v>17848996.650000006</v>
      </c>
      <c r="I27" s="28">
        <v>26.53036719077883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186692.65</v>
      </c>
      <c r="E28" s="23">
        <v>0.9784723114549941</v>
      </c>
      <c r="F28" s="22">
        <v>1865065.1999999997</v>
      </c>
      <c r="G28" s="23">
        <v>0.7985379491427114</v>
      </c>
      <c r="H28" s="21">
        <v>334934.8000000003</v>
      </c>
      <c r="I28" s="24">
        <v>0.4978399292248214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82340</v>
      </c>
      <c r="E29" s="31">
        <v>0.4315510553050922</v>
      </c>
      <c r="F29" s="30">
        <v>1060107.04</v>
      </c>
      <c r="G29" s="31">
        <v>0.4538906744886723</v>
      </c>
      <c r="H29" s="29">
        <v>826804.56</v>
      </c>
      <c r="I29" s="32">
        <v>1.2289446293223616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101290.38</v>
      </c>
      <c r="E30" s="23">
        <v>0.5308716344577824</v>
      </c>
      <c r="F30" s="22">
        <v>1024995.4800000002</v>
      </c>
      <c r="G30" s="23">
        <v>0.4388574664734237</v>
      </c>
      <c r="H30" s="21">
        <v>1825004.5199999998</v>
      </c>
      <c r="I30" s="24">
        <v>2.7126477185164943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69109.9</v>
      </c>
      <c r="G31" s="31">
        <v>0.029589784749325585</v>
      </c>
      <c r="H31" s="29">
        <v>30890.100000000006</v>
      </c>
      <c r="I31" s="32">
        <v>0.04591438452423471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90110</v>
      </c>
      <c r="G32" s="23">
        <v>0.03858109335654847</v>
      </c>
      <c r="H32" s="21">
        <v>9890</v>
      </c>
      <c r="I32" s="24">
        <v>0.014700284652515891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510944.12</v>
      </c>
      <c r="G33" s="31">
        <v>0.21876354226722344</v>
      </c>
      <c r="H33" s="29">
        <v>429055.88</v>
      </c>
      <c r="I33" s="32">
        <v>0.6377394911866229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49030</v>
      </c>
      <c r="G34" s="23">
        <v>0.02099246484598348</v>
      </c>
      <c r="H34" s="21">
        <v>250970</v>
      </c>
      <c r="I34" s="24">
        <v>0.37303644481718035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371</v>
      </c>
      <c r="E35" s="31">
        <v>0.0019444430594873596</v>
      </c>
      <c r="F35" s="30">
        <v>636197.3</v>
      </c>
      <c r="G35" s="31">
        <v>0.2723913819163697</v>
      </c>
      <c r="H35" s="29">
        <v>413802.69999999995</v>
      </c>
      <c r="I35" s="32">
        <v>0.6150674903922788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8129433.07</v>
      </c>
      <c r="G36" s="23">
        <v>3.480661593713044</v>
      </c>
      <c r="H36" s="21">
        <v>870566.9299999997</v>
      </c>
      <c r="I36" s="24">
        <v>1.2939920808965493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352132.17</v>
      </c>
      <c r="E37" s="31">
        <v>1.8455551320181212</v>
      </c>
      <c r="F37" s="30">
        <v>7283869.760000001</v>
      </c>
      <c r="G37" s="31">
        <v>3.1186290001942103</v>
      </c>
      <c r="H37" s="29">
        <v>7796130.239999999</v>
      </c>
      <c r="I37" s="32">
        <v>11.588001386864208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1026296.28</v>
      </c>
      <c r="E38" s="23">
        <v>5.378907489551741</v>
      </c>
      <c r="F38" s="22">
        <v>11400815.03</v>
      </c>
      <c r="G38" s="23">
        <v>4.8813218179244355</v>
      </c>
      <c r="H38" s="21">
        <v>2187184.9700000007</v>
      </c>
      <c r="I38" s="24">
        <v>3.250984999666779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1389.34</v>
      </c>
      <c r="E39" s="31">
        <v>0.007281650998027408</v>
      </c>
      <c r="F39" s="30">
        <v>131620.99000000002</v>
      </c>
      <c r="G39" s="31">
        <v>0.05635425261204453</v>
      </c>
      <c r="H39" s="29">
        <v>128379.00999999998</v>
      </c>
      <c r="I39" s="32">
        <v>0.1908198170281278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0.051221669884416496</v>
      </c>
      <c r="H40" s="21">
        <v>80366.67</v>
      </c>
      <c r="I40" s="24">
        <v>0.11945530086701814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0.0785626577096974</v>
      </c>
      <c r="H41" s="29">
        <v>1016509.06</v>
      </c>
      <c r="I41" s="32">
        <v>1.510917344172028</v>
      </c>
    </row>
    <row r="42" spans="1:9" s="2" customFormat="1" ht="11.25">
      <c r="A42" s="10" t="s">
        <v>20</v>
      </c>
      <c r="B42" s="11" t="s">
        <v>19</v>
      </c>
      <c r="C42" s="21">
        <v>7130000</v>
      </c>
      <c r="D42" s="22">
        <v>582388.36</v>
      </c>
      <c r="E42" s="23">
        <v>3.052347721100339</v>
      </c>
      <c r="F42" s="22">
        <v>6036222.79</v>
      </c>
      <c r="G42" s="23">
        <v>2.5844420706016584</v>
      </c>
      <c r="H42" s="21">
        <v>1093777.21</v>
      </c>
      <c r="I42" s="24">
        <v>1.6257670711258494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0.07431893150918044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156216</v>
      </c>
      <c r="E44" s="23">
        <v>0.8187415552045212</v>
      </c>
      <c r="F44" s="22">
        <v>195270</v>
      </c>
      <c r="G44" s="23">
        <v>0.08360592719712817</v>
      </c>
      <c r="H44" s="21">
        <v>454730</v>
      </c>
      <c r="I44" s="24">
        <v>0.6759009545033925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0.07431893150918044</v>
      </c>
    </row>
    <row r="46" spans="1:9" s="2" customFormat="1" ht="11.25">
      <c r="A46" s="10"/>
      <c r="B46" s="12" t="s">
        <v>13</v>
      </c>
      <c r="C46" s="38">
        <v>6000000</v>
      </c>
      <c r="D46" s="39">
        <v>137475.11000000002</v>
      </c>
      <c r="E46" s="40">
        <v>0.7205189312446397</v>
      </c>
      <c r="F46" s="39">
        <v>3619008.869999999</v>
      </c>
      <c r="G46" s="40">
        <v>1.5494986025041277</v>
      </c>
      <c r="H46" s="38">
        <v>2380991.130000001</v>
      </c>
      <c r="I46" s="41">
        <v>3.5390543342887244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136513.2</v>
      </c>
      <c r="E47" s="31">
        <v>0.7154774778124254</v>
      </c>
      <c r="F47" s="30">
        <v>591588.2</v>
      </c>
      <c r="G47" s="31">
        <v>0.2532917497817386</v>
      </c>
      <c r="H47" s="29">
        <v>908411.8</v>
      </c>
      <c r="I47" s="32">
        <v>1.3502438869266264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1358987.7</v>
      </c>
      <c r="G48" s="23">
        <v>0.5818580770624912</v>
      </c>
      <c r="H48" s="21">
        <v>41012.30000000005</v>
      </c>
      <c r="I48" s="24">
        <v>0.060959806294679286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961.92</v>
      </c>
      <c r="E49" s="31">
        <v>0.005041505843078385</v>
      </c>
      <c r="F49" s="30">
        <v>1388158.5499999996</v>
      </c>
      <c r="G49" s="31">
        <v>0.5943477373348234</v>
      </c>
      <c r="H49" s="29">
        <v>1411841.4500000004</v>
      </c>
      <c r="I49" s="32">
        <v>2.098530960487441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-0.01</v>
      </c>
      <c r="E50" s="23">
        <v>-5.2410864137125596E-08</v>
      </c>
      <c r="F50" s="22">
        <v>280274.42</v>
      </c>
      <c r="G50" s="23">
        <v>0.12000103832507461</v>
      </c>
      <c r="H50" s="21">
        <v>19725.580000000016</v>
      </c>
      <c r="I50" s="24">
        <v>0.029319680579977213</v>
      </c>
    </row>
    <row r="51" spans="1:9" s="2" customFormat="1" ht="16.5" customHeight="1" thickBot="1" thickTop="1">
      <c r="A51" s="47" t="s">
        <v>0</v>
      </c>
      <c r="B51" s="48"/>
      <c r="C51" s="16">
        <f>SUM(C46+C4)</f>
        <v>300837604.53315604</v>
      </c>
      <c r="D51" s="16">
        <f>SUM(D46+D4)</f>
        <v>19080013.59</v>
      </c>
      <c r="E51" s="16">
        <f>SUM(E46+E4)</f>
        <v>100</v>
      </c>
      <c r="F51" s="16">
        <f>SUM(F46+F4)</f>
        <v>233559995.73999995</v>
      </c>
      <c r="G51" s="16">
        <f>SUM(G46+G4)</f>
        <v>100</v>
      </c>
      <c r="H51" s="16">
        <f>SUM(H46+H4)</f>
        <v>67277608.79315609</v>
      </c>
      <c r="I51" s="16">
        <f>SUM(I43+I4)</f>
        <v>96.53526459722053</v>
      </c>
    </row>
    <row r="52" spans="1:9" s="2" customFormat="1" ht="16.5" customHeight="1" thickTop="1">
      <c r="A52" s="49" t="s">
        <v>71</v>
      </c>
      <c r="B52" s="49"/>
      <c r="C52" s="50"/>
      <c r="D52" s="50"/>
      <c r="E52" s="50"/>
      <c r="F52" s="50"/>
      <c r="G52" s="50"/>
      <c r="H52" s="50"/>
      <c r="I52" s="50"/>
    </row>
    <row r="53" spans="1:9" s="2" customFormat="1" ht="16.5" customHeight="1">
      <c r="A53" s="6"/>
      <c r="B53" s="6" t="s">
        <v>6</v>
      </c>
      <c r="C53" s="7">
        <f>F5</f>
        <v>130053121.63999997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61101950.28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38785914.949999996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3619008.869999999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233559995.73999995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78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47" t="s">
        <v>0</v>
      </c>
      <c r="B50" s="48"/>
      <c r="C50" s="16">
        <f>SUM(C45+C4)</f>
        <v>244282728.67</v>
      </c>
      <c r="D50" s="16">
        <f aca="true" t="shared" si="0" ref="D50:I50">SUM(D45+D4)</f>
        <v>20842030.060000002</v>
      </c>
      <c r="E50" s="16">
        <f t="shared" si="0"/>
        <v>100.00000000000001</v>
      </c>
      <c r="F50" s="16">
        <f t="shared" si="0"/>
        <v>55145554.29000001</v>
      </c>
      <c r="G50" s="16">
        <f t="shared" si="0"/>
        <v>100</v>
      </c>
      <c r="H50" s="16">
        <f t="shared" si="0"/>
        <v>189137174.37999997</v>
      </c>
      <c r="I50" s="16">
        <f t="shared" si="0"/>
        <v>99.99999999999999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79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47" t="s">
        <v>0</v>
      </c>
      <c r="B50" s="48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120" zoomScaleNormal="120" zoomScalePageLayoutView="0" workbookViewId="0" topLeftCell="C25">
      <selection activeCell="J25" sqref="J1:P6553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80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5" t="s">
        <v>67</v>
      </c>
    </row>
    <row r="4" spans="1:9" s="2" customFormat="1" ht="11.25">
      <c r="A4" s="10"/>
      <c r="B4" s="12" t="s">
        <v>66</v>
      </c>
      <c r="C4" s="18">
        <v>248966003.19</v>
      </c>
      <c r="D4" s="18">
        <v>18388421.14</v>
      </c>
      <c r="E4" s="19">
        <v>99.48884905953788</v>
      </c>
      <c r="F4" s="18">
        <v>91373274.07000002</v>
      </c>
      <c r="G4" s="19">
        <v>98.24418162479296</v>
      </c>
      <c r="H4" s="18">
        <v>157592729.11999997</v>
      </c>
      <c r="I4" s="20">
        <v>97.84739558761754</v>
      </c>
    </row>
    <row r="5" spans="1:9" s="2" customFormat="1" ht="11.25">
      <c r="A5" s="3"/>
      <c r="B5" s="4" t="s">
        <v>65</v>
      </c>
      <c r="C5" s="26">
        <v>169764200</v>
      </c>
      <c r="D5" s="26">
        <v>11068776.71</v>
      </c>
      <c r="E5" s="27">
        <v>59.88659096889264</v>
      </c>
      <c r="F5" s="26">
        <v>49242167.66000001</v>
      </c>
      <c r="G5" s="27">
        <v>52.94498322869986</v>
      </c>
      <c r="H5" s="26">
        <v>120522032.33999999</v>
      </c>
      <c r="I5" s="28">
        <v>74.83065393464909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8697688.66</v>
      </c>
      <c r="E6" s="23">
        <v>47.05803873391135</v>
      </c>
      <c r="F6" s="22">
        <v>37759374.34</v>
      </c>
      <c r="G6" s="23">
        <v>40.59872942558231</v>
      </c>
      <c r="H6" s="21">
        <v>100604825.66</v>
      </c>
      <c r="I6" s="24">
        <v>62.46430421851253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41905.24</v>
      </c>
      <c r="E7" s="31">
        <v>0.2267244188841603</v>
      </c>
      <c r="F7" s="30">
        <v>160517.09</v>
      </c>
      <c r="G7" s="31">
        <v>0.1725873380848991</v>
      </c>
      <c r="H7" s="29">
        <v>539482.91</v>
      </c>
      <c r="I7" s="32">
        <v>0.33495833216603593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612530.14</v>
      </c>
      <c r="G8" s="23">
        <v>0.6585899754310932</v>
      </c>
      <c r="H8" s="21">
        <v>1587469.8599999999</v>
      </c>
      <c r="I8" s="24">
        <v>0.9856405954906904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51081.19</v>
      </c>
      <c r="E9" s="31">
        <v>0.2763700462916185</v>
      </c>
      <c r="F9" s="30">
        <v>155636.89</v>
      </c>
      <c r="G9" s="31">
        <v>0.1673401664141323</v>
      </c>
      <c r="H9" s="29">
        <v>594363.11</v>
      </c>
      <c r="I9" s="32">
        <v>0.369032776268331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118.96</v>
      </c>
      <c r="E10" s="23">
        <v>0.0006436220594479285</v>
      </c>
      <c r="F10" s="22">
        <v>118.96</v>
      </c>
      <c r="G10" s="23">
        <v>0.00012790531985459988</v>
      </c>
      <c r="H10" s="21">
        <v>299881.04</v>
      </c>
      <c r="I10" s="24">
        <v>0.1861924653120454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338768.96</v>
      </c>
      <c r="E11" s="31">
        <v>1.8328780742454014</v>
      </c>
      <c r="F11" s="30">
        <v>1619195.02</v>
      </c>
      <c r="G11" s="31">
        <v>1.740952059012065</v>
      </c>
      <c r="H11" s="29">
        <v>1780804.98</v>
      </c>
      <c r="I11" s="32">
        <v>1.1056800038647583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0.4667742185973329</v>
      </c>
      <c r="H12" s="21">
        <v>665870.5900000001</v>
      </c>
      <c r="I12" s="24">
        <v>0.4134308949004786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1904443.02</v>
      </c>
      <c r="E13" s="31">
        <v>10.303812530544995</v>
      </c>
      <c r="F13" s="30">
        <v>7760669.32</v>
      </c>
      <c r="G13" s="31">
        <v>8.344240851213687</v>
      </c>
      <c r="H13" s="29">
        <v>13239330.68</v>
      </c>
      <c r="I13" s="32">
        <v>8.220138286803987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0.24835510149230564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0.563325531951059</v>
      </c>
      <c r="H15" s="29">
        <v>376071.79</v>
      </c>
      <c r="I15" s="32">
        <v>0.2334983689346076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0.031044387686538204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34770.68</v>
      </c>
      <c r="E17" s="31">
        <v>0.18812354295565653</v>
      </c>
      <c r="F17" s="30">
        <v>216068.27999999997</v>
      </c>
      <c r="G17" s="31">
        <v>0.23231575709341998</v>
      </c>
      <c r="H17" s="29">
        <v>383931.72000000003</v>
      </c>
      <c r="I17" s="32">
        <v>0.23837850321678866</v>
      </c>
    </row>
    <row r="18" spans="1:9" s="2" customFormat="1" ht="11.25">
      <c r="A18" s="13"/>
      <c r="B18" s="12" t="s">
        <v>54</v>
      </c>
      <c r="C18" s="18">
        <f>SUM(C19:C25)</f>
        <v>23005267.610000003</v>
      </c>
      <c r="D18" s="25">
        <v>4982289.49</v>
      </c>
      <c r="E18" s="19">
        <v>26.956215722255966</v>
      </c>
      <c r="F18" s="18">
        <f>SUM(F19:F25)</f>
        <v>20310330.710000005</v>
      </c>
      <c r="G18" s="19">
        <v>21.836012430285404</v>
      </c>
      <c r="H18" s="18">
        <v>2694936.8999999985</v>
      </c>
      <c r="I18" s="20">
        <v>1.6732533182871479</v>
      </c>
    </row>
    <row r="19" spans="1:9" s="2" customFormat="1" ht="11.25">
      <c r="A19" s="3" t="s">
        <v>53</v>
      </c>
      <c r="B19" s="5" t="s">
        <v>52</v>
      </c>
      <c r="C19" s="29">
        <f>19123803.19+1464.42</f>
        <v>19125267.610000003</v>
      </c>
      <c r="D19" s="30">
        <v>4914439.5600000005</v>
      </c>
      <c r="E19" s="31">
        <v>26.589119961664192</v>
      </c>
      <c r="F19" s="30">
        <f>19123803.19+1464.42</f>
        <v>19125267.610000003</v>
      </c>
      <c r="G19" s="31">
        <v>20.561837288612708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0.310443876865382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56107.54</v>
      </c>
      <c r="E21" s="31">
        <v>0.3035646473214276</v>
      </c>
      <c r="F21" s="30">
        <v>1141400.5</v>
      </c>
      <c r="G21" s="31">
        <v>1.227229287447043</v>
      </c>
      <c r="H21" s="29">
        <v>1858599.5</v>
      </c>
      <c r="I21" s="32">
        <v>1.1539816686401212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0.031044387686538204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0.031044387686538204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11742.39</v>
      </c>
      <c r="E24" s="23">
        <v>0.06353111327034938</v>
      </c>
      <c r="F24" s="22">
        <v>43662.600000000006</v>
      </c>
      <c r="G24" s="23">
        <v>0.04694585422565109</v>
      </c>
      <c r="H24" s="21">
        <v>186337.4</v>
      </c>
      <c r="I24" s="24">
        <v>0.11569460972203087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0.031044387686538204</v>
      </c>
    </row>
    <row r="26" spans="1:9" s="2" customFormat="1" ht="11.25">
      <c r="A26" s="13"/>
      <c r="B26" s="12" t="s">
        <v>44</v>
      </c>
      <c r="C26" s="18">
        <v>56198000</v>
      </c>
      <c r="D26" s="18">
        <v>2337354.94</v>
      </c>
      <c r="E26" s="19">
        <v>12.646042368389288</v>
      </c>
      <c r="F26" s="18">
        <v>21822240.12</v>
      </c>
      <c r="G26" s="19">
        <v>23.463185965807686</v>
      </c>
      <c r="H26" s="18">
        <v>34375759.879999995</v>
      </c>
      <c r="I26" s="20">
        <v>21.343488334681314</v>
      </c>
    </row>
    <row r="27" spans="1:9" s="2" customFormat="1" ht="11.25">
      <c r="A27" s="3" t="s">
        <v>43</v>
      </c>
      <c r="B27" s="5" t="s">
        <v>42</v>
      </c>
      <c r="C27" s="29">
        <v>2200000</v>
      </c>
      <c r="D27" s="30">
        <v>150969.83</v>
      </c>
      <c r="E27" s="31">
        <v>0.8168082792459959</v>
      </c>
      <c r="F27" s="30">
        <v>601786.63</v>
      </c>
      <c r="G27" s="31">
        <v>0.6470385961194667</v>
      </c>
      <c r="H27" s="29">
        <v>1598213.37</v>
      </c>
      <c r="I27" s="32">
        <v>0.9923111092817745</v>
      </c>
    </row>
    <row r="28" spans="1:9" s="2" customFormat="1" ht="11.25">
      <c r="A28" s="10" t="s">
        <v>41</v>
      </c>
      <c r="B28" s="11" t="s">
        <v>40</v>
      </c>
      <c r="C28" s="21">
        <v>1100000</v>
      </c>
      <c r="D28" s="22">
        <v>190824.4</v>
      </c>
      <c r="E28" s="23">
        <v>1.0324377380709087</v>
      </c>
      <c r="F28" s="22">
        <v>422783.04</v>
      </c>
      <c r="G28" s="23">
        <v>0.4545746466064231</v>
      </c>
      <c r="H28" s="21">
        <v>677216.96</v>
      </c>
      <c r="I28" s="24">
        <v>0.4204757170827767</v>
      </c>
    </row>
    <row r="29" spans="1:9" s="2" customFormat="1" ht="11.25">
      <c r="A29" s="3" t="s">
        <v>39</v>
      </c>
      <c r="B29" s="5" t="s">
        <v>17</v>
      </c>
      <c r="C29" s="29">
        <v>2850000</v>
      </c>
      <c r="D29" s="30">
        <v>90991.1</v>
      </c>
      <c r="E29" s="31">
        <v>0.4922989170597883</v>
      </c>
      <c r="F29" s="30">
        <v>477980.3400000001</v>
      </c>
      <c r="G29" s="31">
        <v>0.5139225644915133</v>
      </c>
      <c r="H29" s="29">
        <v>2372019.66</v>
      </c>
      <c r="I29" s="32">
        <v>1.4727579585026107</v>
      </c>
    </row>
    <row r="30" spans="1:9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0.005375980155287487</v>
      </c>
      <c r="H30" s="21">
        <v>95000</v>
      </c>
      <c r="I30" s="24">
        <v>0.05898433660442258</v>
      </c>
    </row>
    <row r="31" spans="1:9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0.04300784124229989</v>
      </c>
      <c r="H31" s="29">
        <v>60000</v>
      </c>
      <c r="I31" s="32">
        <v>0.03725326522384584</v>
      </c>
    </row>
    <row r="32" spans="1:9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0.34406272993839915</v>
      </c>
      <c r="H32" s="21">
        <v>620000</v>
      </c>
      <c r="I32" s="24">
        <v>0.38495040731307373</v>
      </c>
    </row>
    <row r="33" spans="1:9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0.04435183628112176</v>
      </c>
      <c r="H33" s="29">
        <v>258750</v>
      </c>
      <c r="I33" s="32">
        <v>0.1606547062778352</v>
      </c>
    </row>
    <row r="34" spans="1:9" s="2" customFormat="1" ht="11.25">
      <c r="A34" s="10" t="s">
        <v>30</v>
      </c>
      <c r="B34" s="11" t="s">
        <v>29</v>
      </c>
      <c r="C34" s="21">
        <v>1050000</v>
      </c>
      <c r="D34" s="22">
        <v>1400</v>
      </c>
      <c r="E34" s="23">
        <v>0.007574570302850538</v>
      </c>
      <c r="F34" s="22">
        <v>601211.42</v>
      </c>
      <c r="G34" s="23">
        <v>0.6464201326104422</v>
      </c>
      <c r="H34" s="21">
        <v>448788.57999999996</v>
      </c>
      <c r="I34" s="24">
        <v>0.27864733333621927</v>
      </c>
    </row>
    <row r="35" spans="1:9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7165550.23</v>
      </c>
      <c r="G35" s="31">
        <v>7.704371167639137</v>
      </c>
      <c r="H35" s="29">
        <v>1834449.7699999996</v>
      </c>
      <c r="I35" s="32">
        <v>1.1389873970272164</v>
      </c>
    </row>
    <row r="36" spans="1:9" s="2" customFormat="1" ht="11.25">
      <c r="A36" s="10" t="s">
        <v>26</v>
      </c>
      <c r="B36" s="11" t="s">
        <v>15</v>
      </c>
      <c r="C36" s="21">
        <v>16280000</v>
      </c>
      <c r="D36" s="22">
        <v>286884.55</v>
      </c>
      <c r="E36" s="23">
        <v>1.552162280554743</v>
      </c>
      <c r="F36" s="22">
        <v>5515428.14</v>
      </c>
      <c r="G36" s="23">
        <v>5.930166445710834</v>
      </c>
      <c r="H36" s="21">
        <v>10764571.86</v>
      </c>
      <c r="I36" s="24">
        <v>6.683590842028793</v>
      </c>
    </row>
    <row r="37" spans="1:9" s="2" customFormat="1" ht="11.25">
      <c r="A37" s="3" t="s">
        <v>25</v>
      </c>
      <c r="B37" s="5" t="s">
        <v>24</v>
      </c>
      <c r="C37" s="29">
        <v>13588000</v>
      </c>
      <c r="D37" s="30">
        <v>1030605.71</v>
      </c>
      <c r="E37" s="31">
        <v>5.575996717795852</v>
      </c>
      <c r="F37" s="30">
        <v>4152173.3100000005</v>
      </c>
      <c r="G37" s="31">
        <v>4.464400263174872</v>
      </c>
      <c r="H37" s="29">
        <v>9435826.69</v>
      </c>
      <c r="I37" s="32">
        <v>5.85858923814689</v>
      </c>
    </row>
    <row r="38" spans="1:9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20575.85</v>
      </c>
      <c r="G38" s="23">
        <v>0.022123072255634403</v>
      </c>
      <c r="H38" s="21">
        <v>239424.15</v>
      </c>
      <c r="I38" s="24">
        <v>0.1486555226823975</v>
      </c>
    </row>
    <row r="39" spans="1:9" s="2" customFormat="1" ht="11.25">
      <c r="A39" s="3" t="s">
        <v>74</v>
      </c>
      <c r="B39" s="5" t="s">
        <v>75</v>
      </c>
      <c r="C39" s="29">
        <v>200000</v>
      </c>
      <c r="D39" s="30">
        <v>-16.67</v>
      </c>
      <c r="E39" s="31">
        <v>-9.01914906775132E-05</v>
      </c>
      <c r="F39" s="30">
        <v>119683.33</v>
      </c>
      <c r="G39" s="31">
        <v>0.1286830413997447</v>
      </c>
      <c r="H39" s="29">
        <v>80316.67</v>
      </c>
      <c r="I39" s="32">
        <v>0.04986763682343504</v>
      </c>
    </row>
    <row r="40" spans="1:9" s="2" customFormat="1" ht="11.25">
      <c r="A40" s="10" t="s">
        <v>21</v>
      </c>
      <c r="B40" s="11" t="s">
        <v>7</v>
      </c>
      <c r="C40" s="21">
        <v>1200000</v>
      </c>
      <c r="D40" s="22">
        <v>61773.03</v>
      </c>
      <c r="E40" s="23">
        <v>0.33421725611078246</v>
      </c>
      <c r="F40" s="22">
        <v>85617.94</v>
      </c>
      <c r="G40" s="23">
        <v>0.09205606927531895</v>
      </c>
      <c r="H40" s="21">
        <v>1114382.06</v>
      </c>
      <c r="I40" s="24">
        <v>0.6919061740312615</v>
      </c>
    </row>
    <row r="41" spans="1:9" s="2" customFormat="1" ht="11.25">
      <c r="A41" s="3" t="s">
        <v>20</v>
      </c>
      <c r="B41" s="5" t="s">
        <v>19</v>
      </c>
      <c r="C41" s="29">
        <v>6280000</v>
      </c>
      <c r="D41" s="30">
        <v>523922.99</v>
      </c>
      <c r="E41" s="31">
        <v>2.8346368007390423</v>
      </c>
      <c r="F41" s="30">
        <v>2175091.8899999997</v>
      </c>
      <c r="G41" s="31">
        <v>2.33865016731335</v>
      </c>
      <c r="H41" s="29">
        <v>4104908.1100000003</v>
      </c>
      <c r="I41" s="32">
        <v>2.5486871756890963</v>
      </c>
    </row>
    <row r="42" spans="1:9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0.031044387686538204</v>
      </c>
    </row>
    <row r="43" spans="1:9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78108</v>
      </c>
      <c r="G43" s="31">
        <v>0.083981411593839</v>
      </c>
      <c r="H43" s="29">
        <v>571892</v>
      </c>
      <c r="I43" s="32">
        <v>0.3550807392565941</v>
      </c>
    </row>
    <row r="44" spans="1:9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0.031044387686538204</v>
      </c>
    </row>
    <row r="45" spans="1:9" s="2" customFormat="1" ht="11.25">
      <c r="A45" s="3"/>
      <c r="B45" s="4" t="s">
        <v>13</v>
      </c>
      <c r="C45" s="26">
        <v>5100000</v>
      </c>
      <c r="D45" s="33">
        <v>94475.5</v>
      </c>
      <c r="E45" s="27">
        <v>0.5111509404621115</v>
      </c>
      <c r="F45" s="33">
        <v>1633021.63</v>
      </c>
      <c r="G45" s="27">
        <v>1.7558183752070449</v>
      </c>
      <c r="H45" s="26">
        <v>3466978.37</v>
      </c>
      <c r="I45" s="28">
        <v>2.1526044123824457</v>
      </c>
    </row>
    <row r="46" spans="1:9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0.48929483383349065</v>
      </c>
      <c r="H46" s="21">
        <v>1044925</v>
      </c>
      <c r="I46" s="24">
        <v>0.6487811360671186</v>
      </c>
    </row>
    <row r="47" spans="1:9" s="2" customFormat="1" ht="11.25">
      <c r="A47" s="3" t="s">
        <v>12</v>
      </c>
      <c r="B47" s="4" t="s">
        <v>11</v>
      </c>
      <c r="C47" s="29">
        <v>1200000</v>
      </c>
      <c r="D47" s="30">
        <v>0</v>
      </c>
      <c r="E47" s="31">
        <v>0</v>
      </c>
      <c r="F47" s="30">
        <v>1074160.13</v>
      </c>
      <c r="G47" s="31">
        <v>1.1549327084962053</v>
      </c>
      <c r="H47" s="29">
        <v>125839.87000000011</v>
      </c>
      <c r="I47" s="32">
        <v>0.07813243421407143</v>
      </c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94475.5</v>
      </c>
      <c r="E48" s="23">
        <v>0.5111509404621115</v>
      </c>
      <c r="F48" s="22">
        <v>103786.5</v>
      </c>
      <c r="G48" s="23">
        <v>0.11159083287734894</v>
      </c>
      <c r="H48" s="21">
        <v>1996213.5</v>
      </c>
      <c r="I48" s="24">
        <v>1.2394245159820265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0.1862663261192292</v>
      </c>
    </row>
    <row r="50" spans="1:9" s="2" customFormat="1" ht="16.5" customHeight="1" thickBot="1" thickTop="1">
      <c r="A50" s="47" t="s">
        <v>0</v>
      </c>
      <c r="B50" s="48"/>
      <c r="C50" s="16">
        <f>SUM(C45+C4)</f>
        <v>254066003.19</v>
      </c>
      <c r="D50" s="16">
        <f aca="true" t="shared" si="0" ref="D50:I50">SUM(D45+D4)</f>
        <v>18482896.64</v>
      </c>
      <c r="E50" s="16">
        <f t="shared" si="0"/>
        <v>100</v>
      </c>
      <c r="F50" s="16">
        <f t="shared" si="0"/>
        <v>93006295.70000002</v>
      </c>
      <c r="G50" s="16">
        <f t="shared" si="0"/>
        <v>100</v>
      </c>
      <c r="H50" s="16">
        <f t="shared" si="0"/>
        <v>161059707.48999998</v>
      </c>
      <c r="I50" s="16">
        <f t="shared" si="0"/>
        <v>99.99999999999999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49242167.66000001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20310330.710000005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21822240.12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1633021.63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93007760.12000002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5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81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8">
        <v>253948710.69</v>
      </c>
      <c r="D4" s="18">
        <v>19345641.14</v>
      </c>
      <c r="E4" s="19">
        <v>96.49826875672207</v>
      </c>
      <c r="F4" s="18">
        <v>110720379.63</v>
      </c>
      <c r="G4" s="19">
        <v>97.93460875522865</v>
      </c>
      <c r="H4" s="18">
        <v>143228331.06</v>
      </c>
      <c r="I4" s="20">
        <v>98.10610251549376</v>
      </c>
    </row>
    <row r="5" spans="1:9" s="2" customFormat="1" ht="11.25">
      <c r="A5" s="3"/>
      <c r="B5" s="4" t="s">
        <v>65</v>
      </c>
      <c r="C5" s="26">
        <v>169764200</v>
      </c>
      <c r="D5" s="26">
        <v>11268012.88</v>
      </c>
      <c r="E5" s="27">
        <v>56.206135913490115</v>
      </c>
      <c r="F5" s="26">
        <v>60510180.54</v>
      </c>
      <c r="G5" s="27">
        <v>53.52258433990659</v>
      </c>
      <c r="H5" s="26">
        <v>109254019.46000001</v>
      </c>
      <c r="I5" s="28">
        <v>74.83495726053258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15905.47</v>
      </c>
      <c r="E6" s="23">
        <v>0.07933830197999735</v>
      </c>
      <c r="F6" s="22">
        <v>15905.47</v>
      </c>
      <c r="G6" s="23">
        <v>0.014068737722210307</v>
      </c>
      <c r="H6" s="21">
        <v>104094.53</v>
      </c>
      <c r="I6" s="24">
        <v>0.0713008980548973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8623095.27</v>
      </c>
      <c r="E7" s="31">
        <v>43.01298462312316</v>
      </c>
      <c r="F7" s="30">
        <v>46382469.61</v>
      </c>
      <c r="G7" s="31">
        <v>41.02631357963519</v>
      </c>
      <c r="H7" s="29">
        <v>91861730.39</v>
      </c>
      <c r="I7" s="32">
        <v>62.92188334664511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41346.87</v>
      </c>
      <c r="E8" s="23">
        <v>0.20624291253183297</v>
      </c>
      <c r="F8" s="22">
        <v>201863.96</v>
      </c>
      <c r="G8" s="23">
        <v>0.17855310838389263</v>
      </c>
      <c r="H8" s="21">
        <v>498136.04000000004</v>
      </c>
      <c r="I8" s="24">
        <v>0.34120473962954867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401334.17</v>
      </c>
      <c r="E9" s="31">
        <v>2.001900702987814</v>
      </c>
      <c r="F9" s="30">
        <v>1013864.31</v>
      </c>
      <c r="G9" s="31">
        <v>0.8967852608756438</v>
      </c>
      <c r="H9" s="29">
        <v>1186135.69</v>
      </c>
      <c r="I9" s="32">
        <v>0.8124590207762622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51111.86</v>
      </c>
      <c r="E10" s="23">
        <v>0.25495179855982547</v>
      </c>
      <c r="F10" s="22">
        <v>206748.75</v>
      </c>
      <c r="G10" s="23">
        <v>0.1828738124773948</v>
      </c>
      <c r="H10" s="21">
        <v>543251.25</v>
      </c>
      <c r="I10" s="24">
        <v>0.37210698770094375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118.96</v>
      </c>
      <c r="G11" s="31">
        <v>0.00010522273403012535</v>
      </c>
      <c r="H11" s="29">
        <v>299881.04</v>
      </c>
      <c r="I11" s="32">
        <v>0.2054074067257576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215674.38</v>
      </c>
      <c r="E12" s="23">
        <v>1.0758084539336907</v>
      </c>
      <c r="F12" s="22">
        <v>1834869.4</v>
      </c>
      <c r="G12" s="23">
        <v>1.622982303767785</v>
      </c>
      <c r="H12" s="21">
        <v>1565130.6</v>
      </c>
      <c r="I12" s="24">
        <v>1.0720564985806673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434129.41</v>
      </c>
      <c r="G13" s="31">
        <v>0.38399700271591497</v>
      </c>
      <c r="H13" s="29">
        <v>665870.5900000001</v>
      </c>
      <c r="I13" s="32">
        <v>0.4560966945654524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1883401.96</v>
      </c>
      <c r="E14" s="23">
        <v>9.394624204892963</v>
      </c>
      <c r="F14" s="22">
        <v>9644071.280000001</v>
      </c>
      <c r="G14" s="23">
        <v>8.530392966232437</v>
      </c>
      <c r="H14" s="21">
        <v>11355928.719999999</v>
      </c>
      <c r="I14" s="24">
        <v>7.778390622287263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0</v>
      </c>
      <c r="G15" s="31">
        <v>0</v>
      </c>
      <c r="H15" s="29">
        <v>400000</v>
      </c>
      <c r="I15" s="32">
        <v>0.2739851865603209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0.46342601455707527</v>
      </c>
      <c r="H16" s="21">
        <v>376071.79</v>
      </c>
      <c r="I16" s="24">
        <v>0.2575952488580595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0.03424814832004011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36142.9</v>
      </c>
      <c r="E18" s="23">
        <v>0.18028491548082806</v>
      </c>
      <c r="F18" s="22">
        <v>252211.17999999996</v>
      </c>
      <c r="G18" s="23">
        <v>0.22308633080501067</v>
      </c>
      <c r="H18" s="21">
        <v>347788.82000000007</v>
      </c>
      <c r="I18" s="24">
        <v>0.23822246182823467</v>
      </c>
    </row>
    <row r="19" spans="1:9" s="2" customFormat="1" ht="11.25">
      <c r="A19" s="3"/>
      <c r="B19" s="4" t="s">
        <v>54</v>
      </c>
      <c r="C19" s="26">
        <v>27986510.69</v>
      </c>
      <c r="D19" s="26">
        <v>5461733.82</v>
      </c>
      <c r="E19" s="27">
        <v>27.24375244148865</v>
      </c>
      <c r="F19" s="26">
        <v>25772064.53</v>
      </c>
      <c r="G19" s="27">
        <v>22.795957392799412</v>
      </c>
      <c r="H19" s="26">
        <v>2214446.16</v>
      </c>
      <c r="I19" s="28">
        <v>1.5168136106884655</v>
      </c>
    </row>
    <row r="20" spans="1:9" s="2" customFormat="1" ht="11.25">
      <c r="A20" s="10" t="s">
        <v>53</v>
      </c>
      <c r="B20" s="11" t="s">
        <v>52</v>
      </c>
      <c r="C20" s="21">
        <v>24106510.69</v>
      </c>
      <c r="D20" s="22">
        <v>4981243.08</v>
      </c>
      <c r="E20" s="23">
        <v>24.847009721612256</v>
      </c>
      <c r="F20" s="22">
        <v>24106510.69</v>
      </c>
      <c r="G20" s="23">
        <v>21.322738422396135</v>
      </c>
      <c r="H20" s="21">
        <v>0</v>
      </c>
      <c r="I20" s="24">
        <v>0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28759.82</v>
      </c>
      <c r="E21" s="31">
        <v>0.14345726872895723</v>
      </c>
      <c r="F21" s="30">
        <v>28759.82</v>
      </c>
      <c r="G21" s="31">
        <v>0.0254386927590306</v>
      </c>
      <c r="H21" s="29">
        <v>471240.18</v>
      </c>
      <c r="I21" s="32">
        <v>0.32278207158004796</v>
      </c>
    </row>
    <row r="22" spans="1:9" s="2" customFormat="1" ht="11.25">
      <c r="A22" s="10" t="s">
        <v>48</v>
      </c>
      <c r="B22" s="11" t="s">
        <v>45</v>
      </c>
      <c r="C22" s="21">
        <v>3000000</v>
      </c>
      <c r="D22" s="22">
        <v>439167.13</v>
      </c>
      <c r="E22" s="23">
        <v>2.1906158308826305</v>
      </c>
      <c r="F22" s="22">
        <v>1580567.63</v>
      </c>
      <c r="G22" s="23">
        <v>1.3980468001690953</v>
      </c>
      <c r="H22" s="21">
        <v>1419432.37</v>
      </c>
      <c r="I22" s="24">
        <v>0.9722586067605211</v>
      </c>
    </row>
    <row r="23" spans="1:9" s="2" customFormat="1" ht="11.25">
      <c r="A23" s="3" t="s">
        <v>47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0.03424814832004011</v>
      </c>
    </row>
    <row r="24" spans="1:9" s="2" customFormat="1" ht="11.25">
      <c r="A24" s="10" t="s">
        <v>21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0.03424814832004011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12563.79</v>
      </c>
      <c r="E25" s="31">
        <v>0.06266962026480644</v>
      </c>
      <c r="F25" s="30">
        <v>56226.39000000001</v>
      </c>
      <c r="G25" s="31">
        <v>0.04973347747515216</v>
      </c>
      <c r="H25" s="29">
        <v>173773.61</v>
      </c>
      <c r="I25" s="32">
        <v>0.11902848738777609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0.03424814832004011</v>
      </c>
    </row>
    <row r="27" spans="1:9" s="2" customFormat="1" ht="11.25">
      <c r="A27" s="3"/>
      <c r="B27" s="4" t="s">
        <v>44</v>
      </c>
      <c r="C27" s="26">
        <v>56198000</v>
      </c>
      <c r="D27" s="26">
        <v>2615894.44</v>
      </c>
      <c r="E27" s="27">
        <v>13.048380401743303</v>
      </c>
      <c r="F27" s="26">
        <v>24438134.560000002</v>
      </c>
      <c r="G27" s="27">
        <v>21.616067022522657</v>
      </c>
      <c r="H27" s="26">
        <v>31759865.439999998</v>
      </c>
      <c r="I27" s="28">
        <v>21.754331644272717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156611.86</v>
      </c>
      <c r="E28" s="23">
        <v>0.78119785472099</v>
      </c>
      <c r="F28" s="22">
        <v>758398.49</v>
      </c>
      <c r="G28" s="23">
        <v>0.6708201294730892</v>
      </c>
      <c r="H28" s="21">
        <v>1441601.51</v>
      </c>
      <c r="I28" s="24">
        <v>0.9874436466574756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219147.7</v>
      </c>
      <c r="E29" s="31">
        <v>1.0931337710122282</v>
      </c>
      <c r="F29" s="30">
        <v>641930.74</v>
      </c>
      <c r="G29" s="31">
        <v>0.56780184533273</v>
      </c>
      <c r="H29" s="29">
        <v>458069.26</v>
      </c>
      <c r="I29" s="32">
        <v>0.3137604791466203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47372.83</v>
      </c>
      <c r="E30" s="23">
        <v>0.23630108963690338</v>
      </c>
      <c r="F30" s="22">
        <v>525353.17</v>
      </c>
      <c r="G30" s="23">
        <v>0.4646864229891833</v>
      </c>
      <c r="H30" s="21">
        <v>2324646.83</v>
      </c>
      <c r="I30" s="24">
        <v>1.5922969885110212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0.004422609870129681</v>
      </c>
      <c r="H31" s="29">
        <v>95000</v>
      </c>
      <c r="I31" s="32">
        <v>0.0650714818080762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40000</v>
      </c>
      <c r="G32" s="23">
        <v>0.03538087896103745</v>
      </c>
      <c r="H32" s="21">
        <v>60000</v>
      </c>
      <c r="I32" s="24">
        <v>0.04109777798404813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0.2830470316882996</v>
      </c>
      <c r="H33" s="29">
        <v>620000</v>
      </c>
      <c r="I33" s="32">
        <v>0.4246770391684973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0.03648653142856987</v>
      </c>
      <c r="H34" s="21">
        <v>258750</v>
      </c>
      <c r="I34" s="24">
        <v>0.17723416755620758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500</v>
      </c>
      <c r="E35" s="31">
        <v>0.002494057138204572</v>
      </c>
      <c r="F35" s="30">
        <v>601711.42</v>
      </c>
      <c r="G35" s="31">
        <v>0.5322269730123492</v>
      </c>
      <c r="H35" s="29">
        <v>448288.57999999996</v>
      </c>
      <c r="I35" s="32">
        <v>0.3070610755604033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333889.92</v>
      </c>
      <c r="E36" s="23">
        <v>1.6654810767011068</v>
      </c>
      <c r="F36" s="22">
        <v>7499440.15</v>
      </c>
      <c r="G36" s="23">
        <v>6.633419605567363</v>
      </c>
      <c r="H36" s="21">
        <v>1500559.8499999996</v>
      </c>
      <c r="I36" s="24">
        <v>1.0278279261179424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278837.16000000003</v>
      </c>
      <c r="E37" s="31">
        <v>1.3908716185893808</v>
      </c>
      <c r="F37" s="30">
        <v>5794265.3</v>
      </c>
      <c r="G37" s="31">
        <v>5.125154981185983</v>
      </c>
      <c r="H37" s="29">
        <v>10485734.7</v>
      </c>
      <c r="I37" s="32">
        <v>7.182339945003825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1025039.7</v>
      </c>
      <c r="E38" s="23">
        <v>5.113015161456145</v>
      </c>
      <c r="F38" s="22">
        <v>5177213.01</v>
      </c>
      <c r="G38" s="23">
        <v>4.579358671557959</v>
      </c>
      <c r="H38" s="21">
        <v>8410786.99</v>
      </c>
      <c r="I38" s="24">
        <v>5.761077606435674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2440</v>
      </c>
      <c r="E39" s="31">
        <v>0.01217099883443831</v>
      </c>
      <c r="F39" s="30">
        <v>23015.85</v>
      </c>
      <c r="G39" s="31">
        <v>0.020358025075884842</v>
      </c>
      <c r="H39" s="29">
        <v>236984.15</v>
      </c>
      <c r="I39" s="32">
        <v>0.16232536637397266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-50</v>
      </c>
      <c r="E40" s="23">
        <v>-0.00024940571382045724</v>
      </c>
      <c r="F40" s="22">
        <v>119633.33</v>
      </c>
      <c r="G40" s="23">
        <v>0.10581830921089624</v>
      </c>
      <c r="H40" s="21">
        <v>80366.67</v>
      </c>
      <c r="I40" s="24">
        <v>0.055048192682954356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85617.94</v>
      </c>
      <c r="G41" s="31">
        <v>0.07573094930083417</v>
      </c>
      <c r="H41" s="29">
        <v>1114382.06</v>
      </c>
      <c r="I41" s="32">
        <v>0.7633104415214367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552105.27</v>
      </c>
      <c r="E42" s="23">
        <v>2.7539641793677254</v>
      </c>
      <c r="F42" s="22">
        <v>2727197.16</v>
      </c>
      <c r="G42" s="23">
        <v>2.4122658155211267</v>
      </c>
      <c r="H42" s="21">
        <v>3552802.84</v>
      </c>
      <c r="I42" s="24">
        <v>2.4335383723235946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0.03424814832004011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78108</v>
      </c>
      <c r="G44" s="23">
        <v>0.06908824234721782</v>
      </c>
      <c r="H44" s="21">
        <v>571892</v>
      </c>
      <c r="I44" s="24">
        <v>0.39172484078088754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0.03424814832004011</v>
      </c>
    </row>
    <row r="46" spans="1:9" s="2" customFormat="1" ht="11.25">
      <c r="A46" s="10"/>
      <c r="B46" s="12" t="s">
        <v>13</v>
      </c>
      <c r="C46" s="38">
        <v>5100000</v>
      </c>
      <c r="D46" s="39">
        <v>702015.04</v>
      </c>
      <c r="E46" s="40">
        <v>3.5017312432779364</v>
      </c>
      <c r="F46" s="39">
        <v>2335036.67</v>
      </c>
      <c r="G46" s="40">
        <v>2.0653912447713485</v>
      </c>
      <c r="H46" s="38">
        <v>2764963.33</v>
      </c>
      <c r="I46" s="41">
        <v>1.8938974845062402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0.40252383732985286</v>
      </c>
      <c r="H47" s="29">
        <v>1044925</v>
      </c>
      <c r="I47" s="32">
        <v>0.7157349276663583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193603.04</v>
      </c>
      <c r="E48" s="23">
        <v>0.9657140877802105</v>
      </c>
      <c r="F48" s="22">
        <v>1267763.17</v>
      </c>
      <c r="G48" s="23">
        <v>1.1213643817257783</v>
      </c>
      <c r="H48" s="21">
        <v>132236.83000000007</v>
      </c>
      <c r="I48" s="24">
        <v>0.09057733134423865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508412</v>
      </c>
      <c r="E49" s="31">
        <v>2.5360171554977256</v>
      </c>
      <c r="F49" s="30">
        <v>612198.5</v>
      </c>
      <c r="G49" s="31">
        <v>0.5415030257157171</v>
      </c>
      <c r="H49" s="29">
        <v>1487801.5</v>
      </c>
      <c r="I49" s="32">
        <v>1.0190889288555631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0</v>
      </c>
      <c r="E50" s="23">
        <v>0</v>
      </c>
      <c r="F50" s="22">
        <v>0</v>
      </c>
      <c r="G50" s="23">
        <v>0</v>
      </c>
      <c r="H50" s="21">
        <v>100000</v>
      </c>
      <c r="I50" s="24">
        <v>0.06849629664008022</v>
      </c>
    </row>
    <row r="51" spans="1:9" s="2" customFormat="1" ht="16.5" customHeight="1" thickBot="1" thickTop="1">
      <c r="A51" s="47" t="s">
        <v>0</v>
      </c>
      <c r="B51" s="48"/>
      <c r="C51" s="16">
        <f>SUM(C46+C4)</f>
        <v>259048710.69</v>
      </c>
      <c r="D51" s="16">
        <f>SUM(D46+D4)</f>
        <v>20047656.18</v>
      </c>
      <c r="E51" s="16">
        <f>SUM(E42+E4)</f>
        <v>99.2522329360898</v>
      </c>
      <c r="F51" s="16">
        <f>SUM(F46+F4)</f>
        <v>113055416.3</v>
      </c>
      <c r="G51" s="16">
        <f>SUM(G42+G4)</f>
        <v>100.34687457074978</v>
      </c>
      <c r="H51" s="16">
        <f>SUM(H46+H4)</f>
        <v>145993294.39000002</v>
      </c>
      <c r="I51" s="16">
        <f>SUM(I42+I4)</f>
        <v>100.53964088781736</v>
      </c>
    </row>
    <row r="52" spans="1:9" s="2" customFormat="1" ht="16.5" customHeight="1" thickTop="1">
      <c r="A52" s="49" t="s">
        <v>71</v>
      </c>
      <c r="B52" s="49"/>
      <c r="C52" s="50"/>
      <c r="D52" s="50"/>
      <c r="E52" s="50"/>
      <c r="F52" s="50"/>
      <c r="G52" s="50"/>
      <c r="H52" s="50"/>
      <c r="I52" s="50"/>
    </row>
    <row r="53" spans="1:9" s="2" customFormat="1" ht="16.5" customHeight="1">
      <c r="A53" s="6"/>
      <c r="B53" s="6" t="s">
        <v>6</v>
      </c>
      <c r="C53" s="7">
        <f>F5</f>
        <v>60510180.54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25772064.53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24438134.560000002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2335036.67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113055416.3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7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84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>
      <c r="A4" s="10"/>
      <c r="B4" s="12" t="s">
        <v>66</v>
      </c>
      <c r="C4" s="18">
        <v>259188025.443156</v>
      </c>
      <c r="D4" s="18">
        <v>21662514.890000004</v>
      </c>
      <c r="E4" s="19">
        <v>99.59660357337316</v>
      </c>
      <c r="F4" s="18">
        <v>132382894.51999998</v>
      </c>
      <c r="G4" s="19">
        <v>98.2027637241772</v>
      </c>
      <c r="H4" s="18">
        <v>126805130.92315602</v>
      </c>
      <c r="I4" s="20">
        <v>97.93236415087372</v>
      </c>
    </row>
    <row r="5" spans="1:9" s="2" customFormat="1" ht="11.25">
      <c r="A5" s="3"/>
      <c r="B5" s="4" t="s">
        <v>65</v>
      </c>
      <c r="C5" s="26">
        <v>169764200</v>
      </c>
      <c r="D5" s="26">
        <v>13553951.590000004</v>
      </c>
      <c r="E5" s="27">
        <v>62.31628923126944</v>
      </c>
      <c r="F5" s="26">
        <v>74064132.12999998</v>
      </c>
      <c r="G5" s="27">
        <v>54.94140685147054</v>
      </c>
      <c r="H5" s="26">
        <v>95700067.87000002</v>
      </c>
      <c r="I5" s="28">
        <v>73.90973715083888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9067.5</v>
      </c>
      <c r="E6" s="23">
        <v>0.04168916709289615</v>
      </c>
      <c r="F6" s="22">
        <v>24972.97</v>
      </c>
      <c r="G6" s="23">
        <v>0.018525162796092686</v>
      </c>
      <c r="H6" s="21">
        <v>95027.03</v>
      </c>
      <c r="I6" s="24">
        <v>0.07338994596185211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11171300</v>
      </c>
      <c r="E7" s="31">
        <v>51.36169752907315</v>
      </c>
      <c r="F7" s="30">
        <v>57553769.61</v>
      </c>
      <c r="G7" s="31">
        <v>42.69387868379539</v>
      </c>
      <c r="H7" s="29">
        <v>80690430.39</v>
      </c>
      <c r="I7" s="32">
        <v>62.31770398338966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40416.23</v>
      </c>
      <c r="E8" s="23">
        <v>0.185819571627783</v>
      </c>
      <c r="F8" s="22">
        <v>242280.19</v>
      </c>
      <c r="G8" s="23">
        <v>0.17972551771047923</v>
      </c>
      <c r="H8" s="21">
        <v>457719.81</v>
      </c>
      <c r="I8" s="24">
        <v>0.35349975813796575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204839.88</v>
      </c>
      <c r="E9" s="31">
        <v>0.9417815257357371</v>
      </c>
      <c r="F9" s="30">
        <v>1218704.19</v>
      </c>
      <c r="G9" s="31">
        <v>0.9040451944654668</v>
      </c>
      <c r="H9" s="29">
        <v>981295.81</v>
      </c>
      <c r="I9" s="32">
        <v>0.757860647317841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65197.01</v>
      </c>
      <c r="E10" s="23">
        <v>0.299752858433661</v>
      </c>
      <c r="F10" s="22">
        <v>271945.76</v>
      </c>
      <c r="G10" s="23">
        <v>0.2017316913329552</v>
      </c>
      <c r="H10" s="21">
        <v>478054.24</v>
      </c>
      <c r="I10" s="24">
        <v>0.369204160547102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1007.22</v>
      </c>
      <c r="E11" s="31">
        <v>0.004630842335738281</v>
      </c>
      <c r="F11" s="30">
        <v>1126.18</v>
      </c>
      <c r="G11" s="31">
        <v>0.000835409958755553</v>
      </c>
      <c r="H11" s="29">
        <v>298873.82</v>
      </c>
      <c r="I11" s="32">
        <v>0.2308220460979609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98657.17</v>
      </c>
      <c r="E12" s="23">
        <v>0.4535908734537923</v>
      </c>
      <c r="F12" s="22">
        <v>1933526.5699999998</v>
      </c>
      <c r="G12" s="23">
        <v>1.4343065514362405</v>
      </c>
      <c r="H12" s="21">
        <v>1466473.4300000002</v>
      </c>
      <c r="I12" s="24">
        <v>1.1325662370190033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21522.64</v>
      </c>
      <c r="E13" s="31">
        <v>0.09895350815993939</v>
      </c>
      <c r="F13" s="30">
        <v>455652.05</v>
      </c>
      <c r="G13" s="31">
        <v>0.33800658890886276</v>
      </c>
      <c r="H13" s="29">
        <v>644347.95</v>
      </c>
      <c r="I13" s="32">
        <v>0.4976337914710181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1906240.62</v>
      </c>
      <c r="E14" s="23">
        <v>8.764222081769613</v>
      </c>
      <c r="F14" s="22">
        <v>11550311.900000002</v>
      </c>
      <c r="G14" s="23">
        <v>8.568120183268015</v>
      </c>
      <c r="H14" s="21">
        <v>9449688.099999998</v>
      </c>
      <c r="I14" s="24">
        <v>7.29805087052975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261.88</v>
      </c>
      <c r="E15" s="31">
        <v>0.0012040318807044548</v>
      </c>
      <c r="F15" s="30">
        <v>261.88</v>
      </c>
      <c r="G15" s="31">
        <v>0.00019426482444982523</v>
      </c>
      <c r="H15" s="29">
        <v>399738.12</v>
      </c>
      <c r="I15" s="32">
        <v>0.30872015073703085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0.3886544285167297</v>
      </c>
      <c r="H16" s="21">
        <v>376071.79</v>
      </c>
      <c r="I16" s="24">
        <v>0.2904425019478878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0.038615300279221665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0.1629472417064079</v>
      </c>
      <c r="F18" s="22">
        <v>287652.62</v>
      </c>
      <c r="G18" s="23">
        <v>0.2133831744571265</v>
      </c>
      <c r="H18" s="21">
        <v>312347.38</v>
      </c>
      <c r="I18" s="24">
        <v>0.24122775740256308</v>
      </c>
    </row>
    <row r="19" spans="1:9" s="2" customFormat="1" ht="11.25">
      <c r="A19" s="3"/>
      <c r="B19" s="4" t="s">
        <v>54</v>
      </c>
      <c r="C19" s="26">
        <v>33225825.44315602</v>
      </c>
      <c r="D19" s="26">
        <v>6005977.6</v>
      </c>
      <c r="E19" s="27">
        <v>27.613366829069907</v>
      </c>
      <c r="F19" s="26">
        <v>31778042.130000003</v>
      </c>
      <c r="G19" s="27">
        <v>23.57322352124485</v>
      </c>
      <c r="H19" s="26">
        <v>1447783.3131560162</v>
      </c>
      <c r="I19" s="28">
        <v>1.1181317475353194</v>
      </c>
    </row>
    <row r="20" spans="1:9" s="2" customFormat="1" ht="11.25">
      <c r="A20" s="10" t="s">
        <v>53</v>
      </c>
      <c r="B20" s="11" t="s">
        <v>52</v>
      </c>
      <c r="C20" s="21">
        <v>29345825.44315602</v>
      </c>
      <c r="D20" s="22">
        <v>5239314.75</v>
      </c>
      <c r="E20" s="23">
        <v>24.08852142983462</v>
      </c>
      <c r="F20" s="22">
        <v>29345825.440000005</v>
      </c>
      <c r="G20" s="23">
        <v>21.76898437237214</v>
      </c>
      <c r="H20" s="21">
        <v>0.003156013786792755</v>
      </c>
      <c r="I20" s="24">
        <v>2.437408401247314E-09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0.02133428052355496</v>
      </c>
      <c r="H21" s="29">
        <v>471240.18</v>
      </c>
      <c r="I21" s="32">
        <v>0.3639416210866893</v>
      </c>
    </row>
    <row r="22" spans="1:9" s="2" customFormat="1" ht="11.25">
      <c r="A22" s="10" t="s">
        <v>50</v>
      </c>
      <c r="B22" s="11" t="s">
        <v>49</v>
      </c>
      <c r="C22" s="21">
        <v>3000000</v>
      </c>
      <c r="D22" s="22">
        <v>753115.27</v>
      </c>
      <c r="E22" s="23">
        <v>3.46255840432772</v>
      </c>
      <c r="F22" s="22">
        <v>2333682.9</v>
      </c>
      <c r="G22" s="23">
        <v>1.7311459404691425</v>
      </c>
      <c r="H22" s="21">
        <v>666317.1000000001</v>
      </c>
      <c r="I22" s="24">
        <v>0.5146006979536034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0.038615300279221665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0.038615300279221665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0.062286994907568574</v>
      </c>
      <c r="F25" s="30">
        <v>69773.97</v>
      </c>
      <c r="G25" s="31">
        <v>0.051758927880011345</v>
      </c>
      <c r="H25" s="29">
        <v>160226.03</v>
      </c>
      <c r="I25" s="32">
        <v>0.12374352521995156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0.038615300279221665</v>
      </c>
    </row>
    <row r="27" spans="1:9" s="2" customFormat="1" ht="11.25">
      <c r="A27" s="3"/>
      <c r="B27" s="4" t="s">
        <v>44</v>
      </c>
      <c r="C27" s="26">
        <v>56198000</v>
      </c>
      <c r="D27" s="26">
        <v>2102585.7</v>
      </c>
      <c r="E27" s="27">
        <v>9.666947513033804</v>
      </c>
      <c r="F27" s="26">
        <v>26540720.259999998</v>
      </c>
      <c r="G27" s="27">
        <v>19.68813335146181</v>
      </c>
      <c r="H27" s="26">
        <v>29657279.740000002</v>
      </c>
      <c r="I27" s="28">
        <v>22.90449525249954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181021.33</v>
      </c>
      <c r="E28" s="23">
        <v>0.8322722331125773</v>
      </c>
      <c r="F28" s="22">
        <v>939419.82</v>
      </c>
      <c r="G28" s="23">
        <v>0.6968696594508417</v>
      </c>
      <c r="H28" s="21">
        <v>1260580.1800000002</v>
      </c>
      <c r="I28" s="24">
        <v>0.973553643534706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-31501.2</v>
      </c>
      <c r="E29" s="31">
        <v>-0.14483140782208329</v>
      </c>
      <c r="F29" s="30">
        <v>610429.54</v>
      </c>
      <c r="G29" s="31">
        <v>0.45282185515154877</v>
      </c>
      <c r="H29" s="29">
        <v>489570.45999999996</v>
      </c>
      <c r="I29" s="32">
        <v>0.3780982064147335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6934.4400000000005</v>
      </c>
      <c r="E30" s="23">
        <v>0.031882109496075305</v>
      </c>
      <c r="F30" s="22">
        <v>532287.6100000001</v>
      </c>
      <c r="G30" s="23">
        <v>0.39485550295351707</v>
      </c>
      <c r="H30" s="21">
        <v>2317712.3899999997</v>
      </c>
      <c r="I30" s="24">
        <v>1.7899831980144498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0.0037090427762682377</v>
      </c>
      <c r="H31" s="29">
        <v>95000</v>
      </c>
      <c r="I31" s="32">
        <v>0.07336907053052115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8610</v>
      </c>
      <c r="E32" s="23">
        <v>0.03958574344304779</v>
      </c>
      <c r="F32" s="22">
        <v>48610</v>
      </c>
      <c r="G32" s="23">
        <v>0.03605931387087981</v>
      </c>
      <c r="H32" s="21">
        <v>51390</v>
      </c>
      <c r="I32" s="24">
        <v>0.03968880562698402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0.2373787376811672</v>
      </c>
      <c r="H33" s="29">
        <v>620000</v>
      </c>
      <c r="I33" s="32">
        <v>0.4788297234623486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0.030599602904212965</v>
      </c>
      <c r="H34" s="21">
        <v>258750</v>
      </c>
      <c r="I34" s="24">
        <v>0.1998341789449721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601711.42</v>
      </c>
      <c r="G35" s="31">
        <v>0.4463546791498208</v>
      </c>
      <c r="H35" s="29">
        <v>448288.57999999996</v>
      </c>
      <c r="I35" s="32">
        <v>0.3462159625689176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7499440.15</v>
      </c>
      <c r="G36" s="23">
        <v>5.563148862882699</v>
      </c>
      <c r="H36" s="21">
        <v>1500559.8499999996</v>
      </c>
      <c r="I36" s="24">
        <v>1.158891383893876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343023.72</v>
      </c>
      <c r="E37" s="31">
        <v>1.577102087665489</v>
      </c>
      <c r="F37" s="30">
        <v>6137289.02</v>
      </c>
      <c r="G37" s="31">
        <v>4.552693501100275</v>
      </c>
      <c r="H37" s="29">
        <v>10142710.98</v>
      </c>
      <c r="I37" s="32">
        <v>7.833276602761173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1044435.88</v>
      </c>
      <c r="E38" s="23">
        <v>4.801947826758868</v>
      </c>
      <c r="F38" s="22">
        <v>6221648.890000001</v>
      </c>
      <c r="G38" s="23">
        <v>4.61527237438636</v>
      </c>
      <c r="H38" s="21">
        <v>7366351.109999999</v>
      </c>
      <c r="I38" s="24">
        <v>5.689077201496556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0</v>
      </c>
      <c r="E39" s="31">
        <v>0</v>
      </c>
      <c r="F39" s="30">
        <v>23015.85</v>
      </c>
      <c r="G39" s="31">
        <v>0.01707335443643466</v>
      </c>
      <c r="H39" s="29">
        <v>236984.15</v>
      </c>
      <c r="I39" s="32">
        <v>0.18302428227332215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0.08874502768748285</v>
      </c>
      <c r="H40" s="21">
        <v>80366.67</v>
      </c>
      <c r="I40" s="24">
        <v>0.0620676618898223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97873</v>
      </c>
      <c r="E41" s="31">
        <v>0.44998553635324234</v>
      </c>
      <c r="F41" s="30">
        <v>183490.94</v>
      </c>
      <c r="G41" s="31">
        <v>0.13611514910353373</v>
      </c>
      <c r="H41" s="29">
        <v>1016509.06</v>
      </c>
      <c r="I41" s="32">
        <v>0.785056051768987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491242.53</v>
      </c>
      <c r="E42" s="23">
        <v>2.2585599025428236</v>
      </c>
      <c r="F42" s="22">
        <v>3218439.6899999995</v>
      </c>
      <c r="G42" s="23">
        <v>2.387466096609897</v>
      </c>
      <c r="H42" s="21">
        <v>3061560.3100000005</v>
      </c>
      <c r="I42" s="24">
        <v>2.3644614138719393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0.038615300279221665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-39054</v>
      </c>
      <c r="E44" s="23">
        <v>-0.1795565185162356</v>
      </c>
      <c r="F44" s="22">
        <v>39054</v>
      </c>
      <c r="G44" s="23">
        <v>0.028970591316875953</v>
      </c>
      <c r="H44" s="21">
        <v>610946</v>
      </c>
      <c r="I44" s="24">
        <v>0.47183726488778716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0.038615300279221665</v>
      </c>
    </row>
    <row r="46" spans="1:9" s="2" customFormat="1" ht="11.25">
      <c r="A46" s="10"/>
      <c r="B46" s="12" t="s">
        <v>13</v>
      </c>
      <c r="C46" s="38">
        <v>5100000</v>
      </c>
      <c r="D46" s="39">
        <v>87739.75</v>
      </c>
      <c r="E46" s="40">
        <v>0.403396426626847</v>
      </c>
      <c r="F46" s="39">
        <v>2422776.42</v>
      </c>
      <c r="G46" s="40">
        <v>1.7972362758228044</v>
      </c>
      <c r="H46" s="38">
        <v>2677223.58</v>
      </c>
      <c r="I46" s="41">
        <v>2.0676358491262565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0.33757852828205365</v>
      </c>
      <c r="H47" s="29">
        <v>1044925</v>
      </c>
      <c r="I47" s="32">
        <v>0.8070018528853138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1267763.17</v>
      </c>
      <c r="G48" s="23">
        <v>0.9404375655414844</v>
      </c>
      <c r="H48" s="21">
        <v>132236.83000000007</v>
      </c>
      <c r="I48" s="24">
        <v>0.1021272979684478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3694</v>
      </c>
      <c r="E49" s="31">
        <v>0.016983709207737348</v>
      </c>
      <c r="F49" s="30">
        <v>615892.5</v>
      </c>
      <c r="G49" s="31">
        <v>0.45687432561655716</v>
      </c>
      <c r="H49" s="29">
        <v>1484107.5</v>
      </c>
      <c r="I49" s="32">
        <v>1.146185135182899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84045.75</v>
      </c>
      <c r="E50" s="23">
        <v>0.38641271741910965</v>
      </c>
      <c r="F50" s="22">
        <v>84045.75</v>
      </c>
      <c r="G50" s="23">
        <v>0.06234585638270926</v>
      </c>
      <c r="H50" s="21">
        <v>15954.25</v>
      </c>
      <c r="I50" s="24">
        <v>0.012321563089595443</v>
      </c>
    </row>
    <row r="51" spans="1:9" s="2" customFormat="1" ht="16.5" customHeight="1" thickBot="1" thickTop="1">
      <c r="A51" s="47" t="s">
        <v>0</v>
      </c>
      <c r="B51" s="48"/>
      <c r="C51" s="16">
        <f>SUM(C46+C4)</f>
        <v>264288025.443156</v>
      </c>
      <c r="D51" s="16">
        <f aca="true" t="shared" si="0" ref="D51:I51">SUM(D46+D4)</f>
        <v>21750254.640000004</v>
      </c>
      <c r="E51" s="16">
        <f t="shared" si="0"/>
        <v>100</v>
      </c>
      <c r="F51" s="16">
        <f t="shared" si="0"/>
        <v>134805670.93999997</v>
      </c>
      <c r="G51" s="16">
        <f t="shared" si="0"/>
        <v>100</v>
      </c>
      <c r="H51" s="16">
        <f t="shared" si="0"/>
        <v>129482354.50315602</v>
      </c>
      <c r="I51" s="16">
        <f t="shared" si="0"/>
        <v>99.99999999999999</v>
      </c>
    </row>
    <row r="52" spans="1:9" s="2" customFormat="1" ht="16.5" customHeight="1" thickTop="1">
      <c r="A52" s="49" t="s">
        <v>71</v>
      </c>
      <c r="B52" s="49"/>
      <c r="C52" s="50"/>
      <c r="D52" s="50"/>
      <c r="E52" s="50"/>
      <c r="F52" s="50"/>
      <c r="G52" s="50"/>
      <c r="H52" s="50"/>
      <c r="I52" s="50"/>
    </row>
    <row r="53" spans="1:9" s="2" customFormat="1" ht="16.5" customHeight="1">
      <c r="A53" s="6"/>
      <c r="B53" s="6" t="s">
        <v>6</v>
      </c>
      <c r="C53" s="7">
        <f>F5</f>
        <v>74064132.12999998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31778042.130000003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26540720.259999998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2422776.42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134805670.93999997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7">
      <selection activeCell="C4" sqref="C4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85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2" t="s">
        <v>67</v>
      </c>
    </row>
    <row r="4" spans="1:9" s="2" customFormat="1" ht="11.25">
      <c r="A4" s="10"/>
      <c r="B4" s="12" t="s">
        <v>66</v>
      </c>
      <c r="C4" s="18">
        <v>266791843.413156</v>
      </c>
      <c r="D4" s="18">
        <v>20862444.31</v>
      </c>
      <c r="E4" s="19">
        <v>96.02331226437467</v>
      </c>
      <c r="F4" s="18">
        <v>153245338.83</v>
      </c>
      <c r="G4" s="19">
        <v>97.90025892055355</v>
      </c>
      <c r="H4" s="18">
        <v>113546504.58315599</v>
      </c>
      <c r="I4" s="20">
        <v>98.25784385943955</v>
      </c>
    </row>
    <row r="5" spans="1:9" s="2" customFormat="1" ht="11.25">
      <c r="A5" s="3"/>
      <c r="B5" s="4" t="s">
        <v>65</v>
      </c>
      <c r="C5" s="26">
        <v>169764200</v>
      </c>
      <c r="D5" s="26">
        <v>11411275.17</v>
      </c>
      <c r="E5" s="27">
        <v>52.52253392275755</v>
      </c>
      <c r="F5" s="26">
        <v>85475407.30000001</v>
      </c>
      <c r="G5" s="27">
        <v>54.60567068400519</v>
      </c>
      <c r="H5" s="26">
        <v>84288792.69999999</v>
      </c>
      <c r="I5" s="28">
        <v>72.9395859663113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9855.32</v>
      </c>
      <c r="E6" s="23">
        <v>0.0453609584650504</v>
      </c>
      <c r="F6" s="22">
        <v>34828.29</v>
      </c>
      <c r="G6" s="23">
        <v>0.022249933569220105</v>
      </c>
      <c r="H6" s="21">
        <v>85171.70999999999</v>
      </c>
      <c r="I6" s="24">
        <v>0.07370362137649572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8837944.08</v>
      </c>
      <c r="E7" s="31">
        <v>40.67829500506509</v>
      </c>
      <c r="F7" s="30">
        <v>66391713.69</v>
      </c>
      <c r="G7" s="31">
        <v>42.414118498185836</v>
      </c>
      <c r="H7" s="29">
        <v>71852486.31</v>
      </c>
      <c r="I7" s="32">
        <v>62.17778703694081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53688.92</v>
      </c>
      <c r="E8" s="23">
        <v>0.24711332256622956</v>
      </c>
      <c r="F8" s="22">
        <v>295969.11</v>
      </c>
      <c r="G8" s="23">
        <v>0.18907885044144276</v>
      </c>
      <c r="H8" s="21">
        <v>404030.89</v>
      </c>
      <c r="I8" s="24">
        <v>0.34962946899819897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201842.03</v>
      </c>
      <c r="E9" s="31">
        <v>0.9290157944472079</v>
      </c>
      <c r="F9" s="30">
        <v>1420546.22</v>
      </c>
      <c r="G9" s="31">
        <v>0.9075110786951276</v>
      </c>
      <c r="H9" s="29">
        <v>779453.78</v>
      </c>
      <c r="I9" s="32">
        <v>0.6745029104335042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71641.25</v>
      </c>
      <c r="E10" s="23">
        <v>0.3297422879860108</v>
      </c>
      <c r="F10" s="22">
        <v>343587.01</v>
      </c>
      <c r="G10" s="23">
        <v>0.21949938247749065</v>
      </c>
      <c r="H10" s="21">
        <v>406412.99</v>
      </c>
      <c r="I10" s="24">
        <v>0.3516908271238131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3276.49</v>
      </c>
      <c r="E11" s="31">
        <v>0.015080659664136017</v>
      </c>
      <c r="F11" s="30">
        <v>4402.67</v>
      </c>
      <c r="G11" s="31">
        <v>0.0028126306237601178</v>
      </c>
      <c r="H11" s="29">
        <v>295597.33</v>
      </c>
      <c r="I11" s="32">
        <v>0.25579612867022467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299533.68</v>
      </c>
      <c r="E12" s="23">
        <v>1.3786599336565122</v>
      </c>
      <c r="F12" s="22">
        <v>2233060.25</v>
      </c>
      <c r="G12" s="23">
        <v>1.4265828789919353</v>
      </c>
      <c r="H12" s="21">
        <v>1166939.75</v>
      </c>
      <c r="I12" s="24">
        <v>1.0098151781052955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0.2910917487817793</v>
      </c>
      <c r="H13" s="29">
        <v>644347.95</v>
      </c>
      <c r="I13" s="32">
        <v>0.5575886329101669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1897721</v>
      </c>
      <c r="E14" s="23">
        <v>8.734616781520428</v>
      </c>
      <c r="F14" s="22">
        <v>13448032.900000002</v>
      </c>
      <c r="G14" s="23">
        <v>8.59122967741702</v>
      </c>
      <c r="H14" s="21">
        <v>7551967.099999998</v>
      </c>
      <c r="I14" s="24">
        <v>6.535119745583977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330.96</v>
      </c>
      <c r="E15" s="31">
        <v>0.001523305464824387</v>
      </c>
      <c r="F15" s="30">
        <v>592.8399999999999</v>
      </c>
      <c r="G15" s="31">
        <v>0.00037873379994184163</v>
      </c>
      <c r="H15" s="29">
        <v>399407.16</v>
      </c>
      <c r="I15" s="32">
        <v>0.3456283089267721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0.3347097393394967</v>
      </c>
      <c r="H16" s="21">
        <v>376071.79</v>
      </c>
      <c r="I16" s="24">
        <v>0.3254349691997614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0.04326766562306646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0.163125873922062</v>
      </c>
      <c r="F18" s="22">
        <v>323094.06</v>
      </c>
      <c r="G18" s="23">
        <v>0.2064075316821358</v>
      </c>
      <c r="H18" s="21">
        <v>276905.94</v>
      </c>
      <c r="I18" s="24">
        <v>0.23962147241921808</v>
      </c>
    </row>
    <row r="19" spans="1:9" s="2" customFormat="1" ht="11.25">
      <c r="A19" s="3"/>
      <c r="B19" s="4" t="s">
        <v>54</v>
      </c>
      <c r="C19" s="26">
        <v>41242731.81315602</v>
      </c>
      <c r="D19" s="26">
        <v>7163723.669999999</v>
      </c>
      <c r="E19" s="27">
        <v>32.97238160201479</v>
      </c>
      <c r="F19" s="26">
        <v>38941765.8</v>
      </c>
      <c r="G19" s="27">
        <v>24.877813470547284</v>
      </c>
      <c r="H19" s="26">
        <v>2300966.0131560266</v>
      </c>
      <c r="I19" s="28">
        <v>1.991148561345506</v>
      </c>
    </row>
    <row r="20" spans="1:9" s="2" customFormat="1" ht="11.25">
      <c r="A20" s="10" t="s">
        <v>53</v>
      </c>
      <c r="B20" s="11" t="s">
        <v>52</v>
      </c>
      <c r="C20" s="21">
        <v>36362731.81315602</v>
      </c>
      <c r="D20" s="22">
        <v>7016906.369999999</v>
      </c>
      <c r="E20" s="23">
        <v>32.29662744616284</v>
      </c>
      <c r="F20" s="22">
        <v>36362731.81</v>
      </c>
      <c r="G20" s="23">
        <v>23.23020645480633</v>
      </c>
      <c r="H20" s="21">
        <v>0.003156021237373352</v>
      </c>
      <c r="I20" s="24">
        <v>2.7310734319593336E-09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0.018373112330887554</v>
      </c>
      <c r="H21" s="29">
        <v>471240.18</v>
      </c>
      <c r="I21" s="32">
        <v>0.407789250727873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133269.72</v>
      </c>
      <c r="E22" s="23">
        <v>0.6133988783285471</v>
      </c>
      <c r="F22" s="22">
        <v>2466952.62</v>
      </c>
      <c r="G22" s="23">
        <v>1.5760042170721986</v>
      </c>
      <c r="H22" s="21">
        <v>1533047.38</v>
      </c>
      <c r="I22" s="24">
        <v>1.3266276284431622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0.04326766562306646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0.04326766562306646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0.06235527752340335</v>
      </c>
      <c r="F25" s="30">
        <v>83321.55</v>
      </c>
      <c r="G25" s="31">
        <v>0.05322968633787221</v>
      </c>
      <c r="H25" s="29">
        <v>146678.45</v>
      </c>
      <c r="I25" s="32">
        <v>0.12692868257419349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0.04326766562306646</v>
      </c>
    </row>
    <row r="27" spans="1:9" s="2" customFormat="1" ht="11.25">
      <c r="A27" s="3"/>
      <c r="B27" s="4" t="s">
        <v>44</v>
      </c>
      <c r="C27" s="26">
        <v>55784911.6</v>
      </c>
      <c r="D27" s="26">
        <v>2287445.4699999997</v>
      </c>
      <c r="E27" s="27">
        <v>10.528396739602334</v>
      </c>
      <c r="F27" s="26">
        <v>28828165.729999997</v>
      </c>
      <c r="G27" s="27">
        <v>18.41677476600107</v>
      </c>
      <c r="H27" s="26">
        <v>26956745.870000005</v>
      </c>
      <c r="I27" s="28">
        <v>23.32710933178276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200780.57</v>
      </c>
      <c r="E28" s="23">
        <v>0.924130225741949</v>
      </c>
      <c r="F28" s="22">
        <v>1140200.39</v>
      </c>
      <c r="G28" s="23">
        <v>0.7284131070775755</v>
      </c>
      <c r="H28" s="21">
        <v>1059799.61</v>
      </c>
      <c r="I28" s="24">
        <v>0.9171011030587249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249084</v>
      </c>
      <c r="E29" s="31">
        <v>1.146455820643938</v>
      </c>
      <c r="F29" s="30">
        <v>859513.54</v>
      </c>
      <c r="G29" s="31">
        <v>0.5490972760030769</v>
      </c>
      <c r="H29" s="29">
        <v>1027398.06</v>
      </c>
      <c r="I29" s="32">
        <v>0.8890623144373435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61373.5</v>
      </c>
      <c r="E30" s="23">
        <v>0.28248304310309263</v>
      </c>
      <c r="F30" s="22">
        <v>593661.1100000001</v>
      </c>
      <c r="G30" s="23">
        <v>0.37925836324807993</v>
      </c>
      <c r="H30" s="21">
        <v>2256338.8899999997</v>
      </c>
      <c r="I30" s="24">
        <v>1.9525303324968184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0.003194232844796587</v>
      </c>
      <c r="H31" s="29">
        <v>95000</v>
      </c>
      <c r="I31" s="32">
        <v>0.08220856468382629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0.031054331717112416</v>
      </c>
      <c r="H32" s="21">
        <v>51390</v>
      </c>
      <c r="I32" s="24">
        <v>0.04447050672738771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-923.09</v>
      </c>
      <c r="E33" s="31">
        <v>-0.004248694831776479</v>
      </c>
      <c r="F33" s="30">
        <v>319076.91</v>
      </c>
      <c r="G33" s="31">
        <v>0.20384118918764085</v>
      </c>
      <c r="H33" s="29">
        <v>620923.0900000001</v>
      </c>
      <c r="I33" s="32">
        <v>0.5373178527152241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0.026352420969571837</v>
      </c>
      <c r="H34" s="21">
        <v>258750</v>
      </c>
      <c r="I34" s="24">
        <v>0.22391016959936896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26731.88</v>
      </c>
      <c r="E35" s="31">
        <v>0.12303849072102292</v>
      </c>
      <c r="F35" s="30">
        <v>628443.3</v>
      </c>
      <c r="G35" s="31">
        <v>0.401478845990471</v>
      </c>
      <c r="H35" s="29">
        <v>421556.69999999995</v>
      </c>
      <c r="I35" s="32">
        <v>0.3647954867352668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-224220.58</v>
      </c>
      <c r="E36" s="23">
        <v>-1.0320172674646293</v>
      </c>
      <c r="F36" s="22">
        <v>7275219.57</v>
      </c>
      <c r="G36" s="23">
        <v>4.64774906072018</v>
      </c>
      <c r="H36" s="21">
        <v>1724780.4299999997</v>
      </c>
      <c r="I36" s="24">
        <v>1.4925444583689755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366397.83999999997</v>
      </c>
      <c r="E37" s="31">
        <v>1.6864147690713422</v>
      </c>
      <c r="F37" s="30">
        <v>6503686.86</v>
      </c>
      <c r="G37" s="31">
        <v>4.154858036096796</v>
      </c>
      <c r="H37" s="29">
        <v>8576313.14</v>
      </c>
      <c r="I37" s="32">
        <v>7.421540984404625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1042182.19</v>
      </c>
      <c r="E38" s="23">
        <v>4.796838969572298</v>
      </c>
      <c r="F38" s="22">
        <v>7263831.08</v>
      </c>
      <c r="G38" s="23">
        <v>4.640473562958052</v>
      </c>
      <c r="H38" s="21">
        <v>6324168.92</v>
      </c>
      <c r="I38" s="24">
        <v>5.472640523486987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1807.2</v>
      </c>
      <c r="E39" s="31">
        <v>0.008317976903645856</v>
      </c>
      <c r="F39" s="30">
        <v>24823.05</v>
      </c>
      <c r="G39" s="31">
        <v>0.01585812032360558</v>
      </c>
      <c r="H39" s="29">
        <v>235176.95</v>
      </c>
      <c r="I39" s="32">
        <v>0.20351115269705242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0.07642734240367777</v>
      </c>
      <c r="H40" s="21">
        <v>80366.67</v>
      </c>
      <c r="I40" s="24">
        <v>0.06954556409598654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0.11722255745411995</v>
      </c>
      <c r="H41" s="29">
        <v>1016509.06</v>
      </c>
      <c r="I41" s="32">
        <v>0.8796394822179522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564231.96</v>
      </c>
      <c r="E42" s="23">
        <v>2.5969834061414523</v>
      </c>
      <c r="F42" s="22">
        <v>3782671.6500000004</v>
      </c>
      <c r="G42" s="23">
        <v>2.41654680510218</v>
      </c>
      <c r="H42" s="21">
        <v>2497328.3499999996</v>
      </c>
      <c r="I42" s="24">
        <v>2.1610713599760856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0.04326766562306646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0.02494951390413718</v>
      </c>
      <c r="H44" s="21">
        <v>610946</v>
      </c>
      <c r="I44" s="24">
        <v>0.5286841448349993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0.04326766562306646</v>
      </c>
    </row>
    <row r="46" spans="1:9" s="2" customFormat="1" ht="11.25">
      <c r="A46" s="10"/>
      <c r="B46" s="12" t="s">
        <v>13</v>
      </c>
      <c r="C46" s="38">
        <v>5300000</v>
      </c>
      <c r="D46" s="39">
        <v>863992.55</v>
      </c>
      <c r="E46" s="40">
        <v>3.9766877356253256</v>
      </c>
      <c r="F46" s="39">
        <v>3286768.97</v>
      </c>
      <c r="G46" s="40">
        <v>2.0997410794464497</v>
      </c>
      <c r="H46" s="38">
        <v>2013231.0299999998</v>
      </c>
      <c r="I46" s="41">
        <v>1.7421561405604338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0.2907231023691613</v>
      </c>
      <c r="H47" s="29">
        <v>1044925</v>
      </c>
      <c r="I47" s="32">
        <v>0.9042293100236545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89916</v>
      </c>
      <c r="E48" s="23">
        <v>0.4138552519191129</v>
      </c>
      <c r="F48" s="22">
        <v>1357679.17</v>
      </c>
      <c r="G48" s="23">
        <v>0.8673486795020338</v>
      </c>
      <c r="H48" s="21">
        <v>42320.830000000075</v>
      </c>
      <c r="I48" s="24">
        <v>0.03662247042661286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577847.87</v>
      </c>
      <c r="E49" s="31">
        <v>2.659653185303759</v>
      </c>
      <c r="F49" s="30">
        <v>1193740.3699999999</v>
      </c>
      <c r="G49" s="31">
        <v>0.7626169396027259</v>
      </c>
      <c r="H49" s="29">
        <v>906259.6300000001</v>
      </c>
      <c r="I49" s="32">
        <v>0.7842347727704788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196228.68</v>
      </c>
      <c r="E50" s="23">
        <v>0.9031792984024533</v>
      </c>
      <c r="F50" s="22">
        <v>280274.43</v>
      </c>
      <c r="G50" s="23">
        <v>0.17905235797252833</v>
      </c>
      <c r="H50" s="21">
        <v>19725.570000000007</v>
      </c>
      <c r="I50" s="24">
        <v>0.01706958733968783</v>
      </c>
    </row>
    <row r="51" spans="1:9" s="2" customFormat="1" ht="16.5" customHeight="1" thickBot="1" thickTop="1">
      <c r="A51" s="47" t="s">
        <v>0</v>
      </c>
      <c r="B51" s="48"/>
      <c r="C51" s="16">
        <f>SUM(C46+C4)</f>
        <v>272091843.41315603</v>
      </c>
      <c r="D51" s="16">
        <f aca="true" t="shared" si="0" ref="D51:I51">SUM(D46+D4)</f>
        <v>21726436.86</v>
      </c>
      <c r="E51" s="16">
        <f t="shared" si="0"/>
        <v>99.99999999999999</v>
      </c>
      <c r="F51" s="16">
        <f t="shared" si="0"/>
        <v>156532107.8</v>
      </c>
      <c r="G51" s="16">
        <f t="shared" si="0"/>
        <v>100</v>
      </c>
      <c r="H51" s="16">
        <f t="shared" si="0"/>
        <v>115559735.61315599</v>
      </c>
      <c r="I51" s="16">
        <f t="shared" si="0"/>
        <v>99.99999999999999</v>
      </c>
    </row>
    <row r="52" spans="1:9" s="2" customFormat="1" ht="16.5" customHeight="1" thickTop="1">
      <c r="A52" s="49" t="s">
        <v>71</v>
      </c>
      <c r="B52" s="49"/>
      <c r="C52" s="50"/>
      <c r="D52" s="50"/>
      <c r="E52" s="50"/>
      <c r="F52" s="50"/>
      <c r="G52" s="50"/>
      <c r="H52" s="50"/>
      <c r="I52" s="50"/>
    </row>
    <row r="53" spans="1:9" s="2" customFormat="1" ht="16.5" customHeight="1">
      <c r="A53" s="6"/>
      <c r="B53" s="6" t="s">
        <v>6</v>
      </c>
      <c r="C53" s="7">
        <f>F5</f>
        <v>85475407.30000001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38941765.8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28828165.729999997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3286768.97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156532107.8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6">
      <selection activeCell="C46" sqref="C46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86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3" t="s">
        <v>67</v>
      </c>
    </row>
    <row r="4" spans="1:9" s="2" customFormat="1" ht="11.25">
      <c r="A4" s="10"/>
      <c r="B4" s="12" t="s">
        <v>66</v>
      </c>
      <c r="C4" s="18">
        <v>272007485.053156</v>
      </c>
      <c r="D4" s="18">
        <v>18823808.65</v>
      </c>
      <c r="E4" s="19">
        <v>99.94792805499151</v>
      </c>
      <c r="F4" s="18">
        <v>172069147.47999996</v>
      </c>
      <c r="G4" s="19">
        <v>98.12017084377611</v>
      </c>
      <c r="H4" s="18">
        <v>99938337.57315606</v>
      </c>
      <c r="I4" s="20">
        <v>97.36615588181117</v>
      </c>
    </row>
    <row r="5" spans="1:9" s="2" customFormat="1" ht="11.25">
      <c r="A5" s="3"/>
      <c r="B5" s="4" t="s">
        <v>65</v>
      </c>
      <c r="C5" s="26">
        <v>169764200</v>
      </c>
      <c r="D5" s="26">
        <v>11148735.419999998</v>
      </c>
      <c r="E5" s="27">
        <v>59.19593778182054</v>
      </c>
      <c r="F5" s="26">
        <v>96624142.71999997</v>
      </c>
      <c r="G5" s="27">
        <v>55.098648015454245</v>
      </c>
      <c r="H5" s="26">
        <v>73140057.28000003</v>
      </c>
      <c r="I5" s="28">
        <v>71.25760134959374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12254.49</v>
      </c>
      <c r="E6" s="23">
        <v>0.0650671130186299</v>
      </c>
      <c r="F6" s="22">
        <v>47082.78</v>
      </c>
      <c r="G6" s="23">
        <v>0.026848336759132795</v>
      </c>
      <c r="H6" s="21">
        <v>72917.22</v>
      </c>
      <c r="I6" s="24">
        <v>0.07104049938584657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8759483.47</v>
      </c>
      <c r="E7" s="31">
        <v>46.50983443026273</v>
      </c>
      <c r="F7" s="30">
        <v>75151197.16</v>
      </c>
      <c r="G7" s="31">
        <v>42.85398290423089</v>
      </c>
      <c r="H7" s="29">
        <v>63093002.84</v>
      </c>
      <c r="I7" s="32">
        <v>61.46913485602216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0.18565394236610014</v>
      </c>
      <c r="F8" s="22">
        <v>330934.45999999996</v>
      </c>
      <c r="G8" s="23">
        <v>0.1887110282630244</v>
      </c>
      <c r="H8" s="21">
        <v>369065.54000000004</v>
      </c>
      <c r="I8" s="24">
        <v>0.35956664650280323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0</v>
      </c>
      <c r="E9" s="31">
        <v>0</v>
      </c>
      <c r="F9" s="30">
        <v>1420546.22</v>
      </c>
      <c r="G9" s="31">
        <v>0.8100478199561102</v>
      </c>
      <c r="H9" s="29">
        <v>779453.78</v>
      </c>
      <c r="I9" s="32">
        <v>0.7593924422706431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63207.95</v>
      </c>
      <c r="E10" s="23">
        <v>0.3356124021747055</v>
      </c>
      <c r="F10" s="22">
        <v>406794.96</v>
      </c>
      <c r="G10" s="23">
        <v>0.2319694817935125</v>
      </c>
      <c r="H10" s="21">
        <v>343205.04</v>
      </c>
      <c r="I10" s="24">
        <v>0.33437173596771025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4402.67</v>
      </c>
      <c r="G11" s="31">
        <v>0.002510564728746501</v>
      </c>
      <c r="H11" s="29">
        <v>295597.33</v>
      </c>
      <c r="I11" s="32">
        <v>0.287989338325335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114039.27</v>
      </c>
      <c r="E12" s="23">
        <v>0.6055091700798686</v>
      </c>
      <c r="F12" s="22">
        <v>2347099.52</v>
      </c>
      <c r="G12" s="23">
        <v>1.3384026669656919</v>
      </c>
      <c r="H12" s="21">
        <v>1052900.48</v>
      </c>
      <c r="I12" s="24">
        <v>1.025801256586545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0.25982959552068113</v>
      </c>
      <c r="H13" s="29">
        <v>644347.95</v>
      </c>
      <c r="I13" s="32">
        <v>0.6277639238885752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1898702.12</v>
      </c>
      <c r="E14" s="23">
        <v>10.08145303727468</v>
      </c>
      <c r="F14" s="22">
        <v>15346735.020000003</v>
      </c>
      <c r="G14" s="23">
        <v>8.751274032037545</v>
      </c>
      <c r="H14" s="21">
        <v>5653264.979999997</v>
      </c>
      <c r="I14" s="24">
        <v>5.507763013177376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277.26</v>
      </c>
      <c r="E15" s="31">
        <v>0.0014721549208123164</v>
      </c>
      <c r="F15" s="30">
        <v>870.0999999999999</v>
      </c>
      <c r="G15" s="31">
        <v>0.0004961630943228383</v>
      </c>
      <c r="H15" s="29">
        <v>399129.9</v>
      </c>
      <c r="I15" s="32">
        <v>0.38885721940335904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230364.07</v>
      </c>
      <c r="E16" s="23">
        <v>1.2231537157500285</v>
      </c>
      <c r="F16" s="22">
        <v>754292.28</v>
      </c>
      <c r="G16" s="23">
        <v>0.4301252633819432</v>
      </c>
      <c r="H16" s="21">
        <v>145707.71999999997</v>
      </c>
      <c r="I16" s="24">
        <v>0.14195754025143995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0.04871311563019446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0.18818181597300176</v>
      </c>
      <c r="F18" s="22">
        <v>358535.5</v>
      </c>
      <c r="G18" s="23">
        <v>0.20445015872265943</v>
      </c>
      <c r="H18" s="21">
        <v>241464.5</v>
      </c>
      <c r="I18" s="24">
        <v>0.23524976218174182</v>
      </c>
    </row>
    <row r="19" spans="1:9" s="2" customFormat="1" ht="11.25">
      <c r="A19" s="3"/>
      <c r="B19" s="4" t="s">
        <v>54</v>
      </c>
      <c r="C19" s="26">
        <v>46458373.45315602</v>
      </c>
      <c r="D19" s="26">
        <v>5358554.899999999</v>
      </c>
      <c r="E19" s="27">
        <v>28.452077344290373</v>
      </c>
      <c r="F19" s="26">
        <v>44300320.7</v>
      </c>
      <c r="G19" s="27">
        <v>25.26167589703033</v>
      </c>
      <c r="H19" s="26">
        <v>2158052.753156014</v>
      </c>
      <c r="I19" s="28">
        <v>2.102509466010968</v>
      </c>
    </row>
    <row r="20" spans="1:9" s="2" customFormat="1" ht="11.25">
      <c r="A20" s="10" t="s">
        <v>53</v>
      </c>
      <c r="B20" s="11" t="s">
        <v>52</v>
      </c>
      <c r="C20" s="21">
        <v>41578373.45315602</v>
      </c>
      <c r="D20" s="22">
        <v>5215641.64</v>
      </c>
      <c r="E20" s="23">
        <v>27.693257251387216</v>
      </c>
      <c r="F20" s="22">
        <v>41578373.45</v>
      </c>
      <c r="G20" s="23">
        <v>23.709521236481493</v>
      </c>
      <c r="H20" s="21">
        <v>0.003156013786792755</v>
      </c>
      <c r="I20" s="24">
        <v>3.0747852905304674E-09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0.016399909531511152</v>
      </c>
      <c r="H21" s="29">
        <v>471240.18</v>
      </c>
      <c r="I21" s="32">
        <v>0.45911154755867306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129365.68</v>
      </c>
      <c r="E22" s="23">
        <v>0.6868871182147857</v>
      </c>
      <c r="F22" s="22">
        <v>2596318.3</v>
      </c>
      <c r="G22" s="23">
        <v>1.480516402223895</v>
      </c>
      <c r="H22" s="21">
        <v>1403681.7000000002</v>
      </c>
      <c r="I22" s="24">
        <v>1.3675541792017587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0.04871311563019446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0.04871311563019446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0.0719329746883738</v>
      </c>
      <c r="F25" s="30">
        <v>96869.13</v>
      </c>
      <c r="G25" s="31">
        <v>0.055238348793427525</v>
      </c>
      <c r="H25" s="29">
        <v>133130.87</v>
      </c>
      <c r="I25" s="32">
        <v>0.12970438928516773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0.04871311563019446</v>
      </c>
    </row>
    <row r="27" spans="1:9" s="2" customFormat="1" ht="11.25">
      <c r="A27" s="3"/>
      <c r="B27" s="4" t="s">
        <v>44</v>
      </c>
      <c r="C27" s="26">
        <v>55784911.6</v>
      </c>
      <c r="D27" s="26">
        <v>2316518.33</v>
      </c>
      <c r="E27" s="27">
        <v>12.29991292888058</v>
      </c>
      <c r="F27" s="26">
        <v>31144684.060000002</v>
      </c>
      <c r="G27" s="27">
        <v>17.759846931291552</v>
      </c>
      <c r="H27" s="26">
        <v>24640227.54</v>
      </c>
      <c r="I27" s="28">
        <v>24.00604506620644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181041.54</v>
      </c>
      <c r="E28" s="23">
        <v>0.9612681020790588</v>
      </c>
      <c r="F28" s="22">
        <v>1321241.93</v>
      </c>
      <c r="G28" s="23">
        <v>0.753420853163865</v>
      </c>
      <c r="H28" s="21">
        <v>878758.0700000001</v>
      </c>
      <c r="I28" s="24">
        <v>0.8561408694975304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0</v>
      </c>
      <c r="E29" s="31">
        <v>0</v>
      </c>
      <c r="F29" s="30">
        <v>859513.54</v>
      </c>
      <c r="G29" s="31">
        <v>0.49012630458427386</v>
      </c>
      <c r="H29" s="29">
        <v>1027398.06</v>
      </c>
      <c r="I29" s="32">
        <v>1.0009552099003494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21418.65</v>
      </c>
      <c r="E30" s="23">
        <v>0.11372564017404863</v>
      </c>
      <c r="F30" s="22">
        <v>615079.76</v>
      </c>
      <c r="G30" s="23">
        <v>0.3507411527145716</v>
      </c>
      <c r="H30" s="21">
        <v>2234920.24</v>
      </c>
      <c r="I30" s="24">
        <v>2.177398561507639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0.0028511843140032085</v>
      </c>
      <c r="H31" s="29">
        <v>95000</v>
      </c>
      <c r="I31" s="32">
        <v>0.09255491969736948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0.02771921390073919</v>
      </c>
      <c r="H32" s="21">
        <v>51390</v>
      </c>
      <c r="I32" s="24">
        <v>0.05006734024471386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191867.21</v>
      </c>
      <c r="E33" s="31">
        <v>1.0187486739667824</v>
      </c>
      <c r="F33" s="30">
        <v>510944.12</v>
      </c>
      <c r="G33" s="31">
        <v>0.2913591720552346</v>
      </c>
      <c r="H33" s="29">
        <v>429055.88</v>
      </c>
      <c r="I33" s="32">
        <v>0.4180129738850968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0.02352227059052647</v>
      </c>
      <c r="H34" s="21">
        <v>258750</v>
      </c>
      <c r="I34" s="24">
        <v>0.25209037338625634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628443.3</v>
      </c>
      <c r="G35" s="31">
        <v>0.3583615358400825</v>
      </c>
      <c r="H35" s="29">
        <v>421556.69999999995</v>
      </c>
      <c r="I35" s="32">
        <v>0.4107068054356639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37685.5</v>
      </c>
      <c r="E36" s="23">
        <v>0.20009700017410573</v>
      </c>
      <c r="F36" s="22">
        <v>7312905.07</v>
      </c>
      <c r="G36" s="23">
        <v>4.1700880450757065</v>
      </c>
      <c r="H36" s="21">
        <v>1687094.9299999997</v>
      </c>
      <c r="I36" s="24">
        <v>1.6436730080840962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231931.1</v>
      </c>
      <c r="E37" s="31">
        <v>1.231474104286278</v>
      </c>
      <c r="F37" s="30">
        <v>6735617.96</v>
      </c>
      <c r="G37" s="31">
        <v>3.8408976545340576</v>
      </c>
      <c r="H37" s="29">
        <v>8344382.04</v>
      </c>
      <c r="I37" s="32">
        <v>8.129616943540759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1037669.0900000001</v>
      </c>
      <c r="E38" s="23">
        <v>5.509664780416715</v>
      </c>
      <c r="F38" s="22">
        <v>8301500.17</v>
      </c>
      <c r="G38" s="23">
        <v>4.733821413479793</v>
      </c>
      <c r="H38" s="21">
        <v>5286499.83</v>
      </c>
      <c r="I38" s="24">
        <v>5.150437549955867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50260</v>
      </c>
      <c r="E39" s="31">
        <v>0.2668632558610222</v>
      </c>
      <c r="F39" s="30">
        <v>75083.05</v>
      </c>
      <c r="G39" s="31">
        <v>0.04281512288150372</v>
      </c>
      <c r="H39" s="29">
        <v>184916.95</v>
      </c>
      <c r="I39" s="32">
        <v>0.18015761534665775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0.06821933478559389</v>
      </c>
      <c r="H40" s="21">
        <v>80366.67</v>
      </c>
      <c r="I40" s="24">
        <v>0.0782982177704736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0.10463329797794077</v>
      </c>
      <c r="H41" s="29">
        <v>1016509.06</v>
      </c>
      <c r="I41" s="32">
        <v>0.9903464675784056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564645.24</v>
      </c>
      <c r="E42" s="23">
        <v>2.9980713719225687</v>
      </c>
      <c r="F42" s="22">
        <v>4347316.890000001</v>
      </c>
      <c r="G42" s="23">
        <v>2.4790003449538425</v>
      </c>
      <c r="H42" s="21">
        <v>1932683.1099999994</v>
      </c>
      <c r="I42" s="24">
        <v>1.882940316279076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0.04871311563019446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0.02227003043981626</v>
      </c>
      <c r="H44" s="21">
        <v>610946</v>
      </c>
      <c r="I44" s="24">
        <v>0.5952216628360957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0.04871311563019446</v>
      </c>
    </row>
    <row r="46" spans="1:9" s="2" customFormat="1" ht="11.25">
      <c r="A46" s="10"/>
      <c r="B46" s="12" t="s">
        <v>13</v>
      </c>
      <c r="C46" s="38">
        <v>6000000</v>
      </c>
      <c r="D46" s="39">
        <v>9807.029999999999</v>
      </c>
      <c r="E46" s="40">
        <v>0.05207194500849026</v>
      </c>
      <c r="F46" s="39">
        <v>3296575.9999999995</v>
      </c>
      <c r="G46" s="40">
        <v>1.8798291562238878</v>
      </c>
      <c r="H46" s="38">
        <v>2703424.0000000005</v>
      </c>
      <c r="I46" s="41">
        <v>2.633844118188857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0.25950054033900205</v>
      </c>
      <c r="H47" s="29">
        <v>1044925</v>
      </c>
      <c r="I47" s="32">
        <v>1.018031046997619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1357679.17</v>
      </c>
      <c r="G48" s="23">
        <v>0.774198710590579</v>
      </c>
      <c r="H48" s="21">
        <v>42320.830000000075</v>
      </c>
      <c r="I48" s="24">
        <v>0.04123158970711612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9807.029999999999</v>
      </c>
      <c r="E49" s="31">
        <v>0.05207194500849026</v>
      </c>
      <c r="F49" s="30">
        <v>1203547.3999999997</v>
      </c>
      <c r="G49" s="31">
        <v>0.6863070936078688</v>
      </c>
      <c r="H49" s="29">
        <v>1596452.6000000003</v>
      </c>
      <c r="I49" s="32">
        <v>1.555363602038492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0.15982281168643803</v>
      </c>
      <c r="H50" s="21">
        <v>19725.570000000007</v>
      </c>
      <c r="I50" s="24">
        <v>0.019217879445629905</v>
      </c>
    </row>
    <row r="51" spans="1:9" s="2" customFormat="1" ht="16.5" customHeight="1" thickBot="1" thickTop="1">
      <c r="A51" s="47" t="s">
        <v>0</v>
      </c>
      <c r="B51" s="48"/>
      <c r="C51" s="16">
        <f>SUM(C46+C4)</f>
        <v>278007485.053156</v>
      </c>
      <c r="D51" s="16">
        <f aca="true" t="shared" si="0" ref="D51:I51">SUM(D46+D4)</f>
        <v>18833615.68</v>
      </c>
      <c r="E51" s="16">
        <f t="shared" si="0"/>
        <v>100</v>
      </c>
      <c r="F51" s="16">
        <f t="shared" si="0"/>
        <v>175365723.47999996</v>
      </c>
      <c r="G51" s="16">
        <f t="shared" si="0"/>
        <v>100</v>
      </c>
      <c r="H51" s="16">
        <f t="shared" si="0"/>
        <v>102641761.57315606</v>
      </c>
      <c r="I51" s="16">
        <f t="shared" si="0"/>
        <v>100.00000000000003</v>
      </c>
    </row>
    <row r="52" spans="1:9" s="2" customFormat="1" ht="16.5" customHeight="1" thickTop="1">
      <c r="A52" s="49" t="s">
        <v>71</v>
      </c>
      <c r="B52" s="49"/>
      <c r="C52" s="50"/>
      <c r="D52" s="50"/>
      <c r="E52" s="50"/>
      <c r="F52" s="50"/>
      <c r="G52" s="50"/>
      <c r="H52" s="50"/>
      <c r="I52" s="50"/>
    </row>
    <row r="53" spans="1:9" s="2" customFormat="1" ht="16.5" customHeight="1">
      <c r="A53" s="6"/>
      <c r="B53" s="6" t="s">
        <v>6</v>
      </c>
      <c r="C53" s="7">
        <f>F5</f>
        <v>96624142.71999997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44300320.7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31144684.060000002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3296575.9999999995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175365723.47999996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30">
      <selection activeCell="C51" sqref="C51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87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4" t="s">
        <v>67</v>
      </c>
    </row>
    <row r="4" spans="1:9" s="2" customFormat="1" ht="11.25">
      <c r="A4" s="10"/>
      <c r="B4" s="12" t="s">
        <v>66</v>
      </c>
      <c r="C4" s="18">
        <v>277235600.813156</v>
      </c>
      <c r="D4" s="18">
        <v>19292065.659999996</v>
      </c>
      <c r="E4" s="19">
        <v>99.96717613919263</v>
      </c>
      <c r="F4" s="18">
        <v>191361213.14</v>
      </c>
      <c r="G4" s="19">
        <v>98.3032772456585</v>
      </c>
      <c r="H4" s="18">
        <v>85874387.67315602</v>
      </c>
      <c r="I4" s="20">
        <v>96.95490060065475</v>
      </c>
    </row>
    <row r="5" spans="1:9" s="2" customFormat="1" ht="11.25">
      <c r="A5" s="3"/>
      <c r="B5" s="4" t="s">
        <v>65</v>
      </c>
      <c r="C5" s="26">
        <v>169764200</v>
      </c>
      <c r="D5" s="26">
        <v>11401109.019999998</v>
      </c>
      <c r="E5" s="27">
        <v>59.07800096013555</v>
      </c>
      <c r="F5" s="26">
        <v>108025251.73999998</v>
      </c>
      <c r="G5" s="27">
        <v>55.493148779111436</v>
      </c>
      <c r="H5" s="26">
        <v>61738948.26000002</v>
      </c>
      <c r="I5" s="28">
        <v>69.70522589948474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12888.95</v>
      </c>
      <c r="E6" s="23">
        <v>0.066787660668746</v>
      </c>
      <c r="F6" s="22">
        <v>59971.729999999996</v>
      </c>
      <c r="G6" s="23">
        <v>0.030807798008568664</v>
      </c>
      <c r="H6" s="21">
        <v>60028.270000000004</v>
      </c>
      <c r="I6" s="24">
        <v>0.06777381602103213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8748031.35</v>
      </c>
      <c r="E7" s="31">
        <v>45.33034493293495</v>
      </c>
      <c r="F7" s="30">
        <v>83899228.50999999</v>
      </c>
      <c r="G7" s="31">
        <v>43.09948178935017</v>
      </c>
      <c r="H7" s="29">
        <v>54344971.49000001</v>
      </c>
      <c r="I7" s="32">
        <v>61.35719219346979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0.181182635588154</v>
      </c>
      <c r="F8" s="22">
        <v>365899.80999999994</v>
      </c>
      <c r="G8" s="23">
        <v>0.18796468665909172</v>
      </c>
      <c r="H8" s="21">
        <v>334100.19000000006</v>
      </c>
      <c r="I8" s="24">
        <v>0.3772096848643461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411652.42</v>
      </c>
      <c r="E9" s="31">
        <v>2.133090914343535</v>
      </c>
      <c r="F9" s="30">
        <v>1832198.64</v>
      </c>
      <c r="G9" s="31">
        <v>0.941210227096904</v>
      </c>
      <c r="H9" s="29">
        <v>367801.3600000001</v>
      </c>
      <c r="I9" s="32">
        <v>0.41525937204129676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66548.36</v>
      </c>
      <c r="E10" s="23">
        <v>0.34483874060660874</v>
      </c>
      <c r="F10" s="22">
        <v>473343.32</v>
      </c>
      <c r="G10" s="23">
        <v>0.24315899159929655</v>
      </c>
      <c r="H10" s="21">
        <v>276656.68</v>
      </c>
      <c r="I10" s="24">
        <v>0.3123541446606667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4402.67</v>
      </c>
      <c r="G11" s="31">
        <v>0.0022616750935546635</v>
      </c>
      <c r="H11" s="29">
        <v>295597.33</v>
      </c>
      <c r="I11" s="32">
        <v>0.33373873776019736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196244.08</v>
      </c>
      <c r="E12" s="23">
        <v>1.016892999297091</v>
      </c>
      <c r="F12" s="22">
        <v>2543343.6</v>
      </c>
      <c r="G12" s="23">
        <v>1.3065291912570451</v>
      </c>
      <c r="H12" s="21">
        <v>856656.3999999999</v>
      </c>
      <c r="I12" s="24">
        <v>0.9671921787324489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0.23407089171164863</v>
      </c>
      <c r="H13" s="29">
        <v>644347.95</v>
      </c>
      <c r="I13" s="32">
        <v>0.7274892216089054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1895520.92</v>
      </c>
      <c r="E14" s="23">
        <v>9.822166118688429</v>
      </c>
      <c r="F14" s="22">
        <v>17242255.940000005</v>
      </c>
      <c r="G14" s="23">
        <v>8.857438966852605</v>
      </c>
      <c r="H14" s="21">
        <v>3757744.059999995</v>
      </c>
      <c r="I14" s="24">
        <v>4.242611932287336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870.0999999999999</v>
      </c>
      <c r="G15" s="31">
        <v>0.00044697501718318934</v>
      </c>
      <c r="H15" s="29">
        <v>399129.9</v>
      </c>
      <c r="I15" s="32">
        <v>0.4506302848823221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754292.28</v>
      </c>
      <c r="G16" s="23">
        <v>0.38748397289294007</v>
      </c>
      <c r="H16" s="21">
        <v>145707.71999999997</v>
      </c>
      <c r="I16" s="24">
        <v>0.1645086258212016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0.056451581913848366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35257.59</v>
      </c>
      <c r="E18" s="23">
        <v>0.18269695800804348</v>
      </c>
      <c r="F18" s="22">
        <v>393793.08999999997</v>
      </c>
      <c r="G18" s="23">
        <v>0.2022936135724299</v>
      </c>
      <c r="H18" s="21">
        <v>206206.91000000003</v>
      </c>
      <c r="I18" s="24">
        <v>0.2328141254213312</v>
      </c>
    </row>
    <row r="19" spans="1:9" s="2" customFormat="1" ht="11.25">
      <c r="A19" s="3"/>
      <c r="B19" s="4" t="s">
        <v>54</v>
      </c>
      <c r="C19" s="26">
        <v>51686489.213156015</v>
      </c>
      <c r="D19" s="26">
        <v>5725461.32</v>
      </c>
      <c r="E19" s="27">
        <v>29.668062007548368</v>
      </c>
      <c r="F19" s="26">
        <v>50025782.019999996</v>
      </c>
      <c r="G19" s="27">
        <v>25.69851141017353</v>
      </c>
      <c r="H19" s="26">
        <v>1660707.1931560189</v>
      </c>
      <c r="I19" s="28">
        <v>1.874990962987284</v>
      </c>
    </row>
    <row r="20" spans="1:9" s="2" customFormat="1" ht="11.25">
      <c r="A20" s="10" t="s">
        <v>53</v>
      </c>
      <c r="B20" s="11" t="s">
        <v>52</v>
      </c>
      <c r="C20" s="21">
        <v>46806489.213156015</v>
      </c>
      <c r="D20" s="22">
        <v>5228115.760000001</v>
      </c>
      <c r="E20" s="23">
        <v>27.0909283778588</v>
      </c>
      <c r="F20" s="22">
        <v>46806489.21</v>
      </c>
      <c r="G20" s="23">
        <v>24.044743499511</v>
      </c>
      <c r="H20" s="21">
        <v>0.003156013786792755</v>
      </c>
      <c r="I20" s="24">
        <v>3.5632394161273196E-09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0.014774073139507455</v>
      </c>
      <c r="H21" s="29">
        <v>471240.18</v>
      </c>
      <c r="I21" s="32">
        <v>0.5320450724473329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483365.22</v>
      </c>
      <c r="E22" s="23">
        <v>2.5046906297591156</v>
      </c>
      <c r="F22" s="22">
        <v>3079683.5199999996</v>
      </c>
      <c r="G22" s="23">
        <v>1.582049872739668</v>
      </c>
      <c r="H22" s="21">
        <v>920316.4800000004</v>
      </c>
      <c r="I22" s="24">
        <v>1.0390664231476923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0.056451581913848366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0.056451581913848366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13980.34</v>
      </c>
      <c r="E25" s="31">
        <v>0.07244299993045954</v>
      </c>
      <c r="F25" s="30">
        <v>110849.47</v>
      </c>
      <c r="G25" s="31">
        <v>0.05694396478335529</v>
      </c>
      <c r="H25" s="29">
        <v>119150.53</v>
      </c>
      <c r="I25" s="32">
        <v>0.13452471808746894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0.056451581913848366</v>
      </c>
    </row>
    <row r="27" spans="1:9" s="2" customFormat="1" ht="11.25">
      <c r="A27" s="3"/>
      <c r="B27" s="4" t="s">
        <v>44</v>
      </c>
      <c r="C27" s="26">
        <v>55784911.6</v>
      </c>
      <c r="D27" s="26">
        <v>2165495.32</v>
      </c>
      <c r="E27" s="27">
        <v>11.221113171508735</v>
      </c>
      <c r="F27" s="26">
        <v>33310179.380000003</v>
      </c>
      <c r="G27" s="27">
        <v>17.111617056373547</v>
      </c>
      <c r="H27" s="26">
        <v>22474732.22</v>
      </c>
      <c r="I27" s="28">
        <v>25.37468373818274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178084.47</v>
      </c>
      <c r="E28" s="23">
        <v>0.92279395549936</v>
      </c>
      <c r="F28" s="22">
        <v>1499326.4</v>
      </c>
      <c r="G28" s="23">
        <v>0.77021197954627</v>
      </c>
      <c r="H28" s="21">
        <v>700673.6000000001</v>
      </c>
      <c r="I28" s="24">
        <v>0.7910826625054206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110051</v>
      </c>
      <c r="E29" s="31">
        <v>0.5702597065126458</v>
      </c>
      <c r="F29" s="30">
        <v>969564.54</v>
      </c>
      <c r="G29" s="31">
        <v>0.4980704826189072</v>
      </c>
      <c r="H29" s="29">
        <v>917347.06</v>
      </c>
      <c r="I29" s="32">
        <v>1.0357138540203594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109849.70999999999</v>
      </c>
      <c r="E30" s="23">
        <v>0.569216666682713</v>
      </c>
      <c r="F30" s="22">
        <v>724929.4700000001</v>
      </c>
      <c r="G30" s="23">
        <v>0.3724001405698776</v>
      </c>
      <c r="H30" s="21">
        <v>2125070.53</v>
      </c>
      <c r="I30" s="24">
        <v>2.3992718619400026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0.002568526704879838</v>
      </c>
      <c r="H31" s="29">
        <v>95000</v>
      </c>
      <c r="I31" s="32">
        <v>0.10725800563631188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0.02497121662484179</v>
      </c>
      <c r="H32" s="21">
        <v>51390</v>
      </c>
      <c r="I32" s="24">
        <v>0.05802093589105335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510944.12</v>
      </c>
      <c r="G33" s="31">
        <v>0.2624747233842657</v>
      </c>
      <c r="H33" s="29">
        <v>429055.88</v>
      </c>
      <c r="I33" s="32">
        <v>0.4844176631087659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0.021190345315258666</v>
      </c>
      <c r="H34" s="21">
        <v>258750</v>
      </c>
      <c r="I34" s="24">
        <v>0.29213693640416527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5239</v>
      </c>
      <c r="E35" s="31">
        <v>0.0271473280789793</v>
      </c>
      <c r="F35" s="30">
        <v>633682.3</v>
      </c>
      <c r="G35" s="31">
        <v>0.3255259819919354</v>
      </c>
      <c r="H35" s="29">
        <v>416317.69999999995</v>
      </c>
      <c r="I35" s="32">
        <v>0.47003585487469896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7312905.07</v>
      </c>
      <c r="G36" s="23">
        <v>3.756678392509233</v>
      </c>
      <c r="H36" s="21">
        <v>1687094.9299999997</v>
      </c>
      <c r="I36" s="24">
        <v>1.904783552746665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163346.81</v>
      </c>
      <c r="E37" s="31">
        <v>0.8464266924460195</v>
      </c>
      <c r="F37" s="30">
        <v>6898964.77</v>
      </c>
      <c r="G37" s="31">
        <v>3.5440350495540374</v>
      </c>
      <c r="H37" s="29">
        <v>8181035.23</v>
      </c>
      <c r="I37" s="32">
        <v>9.236647608528486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1037954.19</v>
      </c>
      <c r="E38" s="23">
        <v>5.378446827043561</v>
      </c>
      <c r="F38" s="22">
        <v>9339454.36</v>
      </c>
      <c r="G38" s="23">
        <v>4.797727586533288</v>
      </c>
      <c r="H38" s="21">
        <v>4248545.640000001</v>
      </c>
      <c r="I38" s="24">
        <v>4.796742444223668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3721.8</v>
      </c>
      <c r="E39" s="31">
        <v>0.019285536484891234</v>
      </c>
      <c r="F39" s="30">
        <v>78804.85</v>
      </c>
      <c r="G39" s="31">
        <v>0.040482472339809984</v>
      </c>
      <c r="H39" s="29">
        <v>181195.15</v>
      </c>
      <c r="I39" s="32">
        <v>0.20457505705234083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0.06145628057974045</v>
      </c>
      <c r="H40" s="21">
        <v>80366.67</v>
      </c>
      <c r="I40" s="24">
        <v>0.0907365130929644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0.09426027589870081</v>
      </c>
      <c r="H41" s="29">
        <v>1016509.06</v>
      </c>
      <c r="I41" s="32">
        <v>1.1476708893351801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557248.34</v>
      </c>
      <c r="E42" s="23">
        <v>2.8875364587605654</v>
      </c>
      <c r="F42" s="22">
        <v>4904565.23</v>
      </c>
      <c r="G42" s="23">
        <v>2.5195013538160254</v>
      </c>
      <c r="H42" s="21">
        <v>1375434.7699999996</v>
      </c>
      <c r="I42" s="24">
        <v>1.5529093717162032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0.056451581913848366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0.02006224838647544</v>
      </c>
      <c r="H44" s="21">
        <v>610946</v>
      </c>
      <c r="I44" s="24">
        <v>0.68977736327876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0.056451581913848366</v>
      </c>
    </row>
    <row r="46" spans="1:9" s="2" customFormat="1" ht="11.25">
      <c r="A46" s="10"/>
      <c r="B46" s="12" t="s">
        <v>13</v>
      </c>
      <c r="C46" s="38">
        <v>6000000</v>
      </c>
      <c r="D46" s="39">
        <v>6334.48</v>
      </c>
      <c r="E46" s="40">
        <v>0.03282386080735499</v>
      </c>
      <c r="F46" s="39">
        <v>3302910.48</v>
      </c>
      <c r="G46" s="40">
        <v>1.6967227543414967</v>
      </c>
      <c r="H46" s="38">
        <v>2697089.52</v>
      </c>
      <c r="I46" s="41">
        <v>3.045099399345239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0.23377445804463848</v>
      </c>
      <c r="H47" s="29">
        <v>1044925</v>
      </c>
      <c r="I47" s="32">
        <v>1.17975338462656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1357679.17</v>
      </c>
      <c r="G48" s="23">
        <v>0.6974470409608187</v>
      </c>
      <c r="H48" s="21">
        <v>42320.830000000075</v>
      </c>
      <c r="I48" s="24">
        <v>0.04778155602814111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6334.48</v>
      </c>
      <c r="E49" s="31">
        <v>0.03282386080735499</v>
      </c>
      <c r="F49" s="30">
        <v>1209881.8799999997</v>
      </c>
      <c r="G49" s="31">
        <v>0.6215227837060445</v>
      </c>
      <c r="H49" s="29">
        <v>1590118.1200000003</v>
      </c>
      <c r="I49" s="32">
        <v>1.7952936660774916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0.14397847162999497</v>
      </c>
      <c r="H50" s="21">
        <v>19725.570000000007</v>
      </c>
      <c r="I50" s="24">
        <v>0.022270792613047007</v>
      </c>
    </row>
    <row r="51" spans="1:9" s="2" customFormat="1" ht="16.5" customHeight="1" thickBot="1" thickTop="1">
      <c r="A51" s="47" t="s">
        <v>0</v>
      </c>
      <c r="B51" s="48"/>
      <c r="C51" s="16">
        <f>SUM(C46+C4)</f>
        <v>283235600.813156</v>
      </c>
      <c r="D51" s="16">
        <f aca="true" t="shared" si="0" ref="D51:I51">SUM(D46+D4)</f>
        <v>19298400.139999997</v>
      </c>
      <c r="E51" s="16">
        <f t="shared" si="0"/>
        <v>99.99999999999999</v>
      </c>
      <c r="F51" s="16">
        <f t="shared" si="0"/>
        <v>194664123.61999997</v>
      </c>
      <c r="G51" s="16">
        <f t="shared" si="0"/>
        <v>100</v>
      </c>
      <c r="H51" s="16">
        <f t="shared" si="0"/>
        <v>88571477.19315602</v>
      </c>
      <c r="I51" s="16">
        <f t="shared" si="0"/>
        <v>99.99999999999999</v>
      </c>
    </row>
    <row r="52" spans="1:9" s="2" customFormat="1" ht="16.5" customHeight="1" thickTop="1">
      <c r="A52" s="49" t="s">
        <v>71</v>
      </c>
      <c r="B52" s="49"/>
      <c r="C52" s="50"/>
      <c r="D52" s="50"/>
      <c r="E52" s="50"/>
      <c r="F52" s="50"/>
      <c r="G52" s="50"/>
      <c r="H52" s="50"/>
      <c r="I52" s="50"/>
    </row>
    <row r="53" spans="1:9" s="2" customFormat="1" ht="16.5" customHeight="1">
      <c r="A53" s="6"/>
      <c r="B53" s="6" t="s">
        <v>6</v>
      </c>
      <c r="C53" s="7">
        <f>F5</f>
        <v>108025251.73999998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50025782.019999996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33310179.380000003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3302910.48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194664123.61999997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2017-12-14T19:03:18Z</dcterms:modified>
  <cp:category/>
  <cp:version/>
  <cp:contentType/>
  <cp:contentStatus/>
</cp:coreProperties>
</file>