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0" yWindow="45" windowWidth="19155" windowHeight="11820" activeTab="8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Plan1" sheetId="1" r:id="rId10"/>
    <sheet name="Plan2" sheetId="2" r:id="rId11"/>
    <sheet name="Plan3" sheetId="3" r:id="rId12"/>
  </sheets>
  <calcPr calcId="152511"/>
</workbook>
</file>

<file path=xl/calcChain.xml><?xml version="1.0" encoding="utf-8"?>
<calcChain xmlns="http://schemas.openxmlformats.org/spreadsheetml/2006/main">
  <c r="G25" i="43" l="1"/>
  <c r="D25" i="43"/>
  <c r="C25" i="43"/>
  <c r="F25" i="43" s="1"/>
  <c r="G24" i="43"/>
  <c r="F24" i="43"/>
  <c r="G23" i="43"/>
  <c r="F23" i="43"/>
  <c r="E21" i="43"/>
  <c r="D21" i="43"/>
  <c r="C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D13" i="43"/>
  <c r="G13" i="43" s="1"/>
  <c r="C13" i="43"/>
  <c r="F13" i="43" s="1"/>
  <c r="G12" i="43"/>
  <c r="F12" i="43"/>
  <c r="G11" i="43"/>
  <c r="F11" i="43"/>
  <c r="D10" i="43"/>
  <c r="G10" i="43" s="1"/>
  <c r="C10" i="43"/>
  <c r="F10" i="43" s="1"/>
  <c r="G9" i="43"/>
  <c r="F9" i="43"/>
  <c r="G8" i="43"/>
  <c r="F8" i="43"/>
  <c r="D7" i="43"/>
  <c r="G7" i="43" s="1"/>
  <c r="C7" i="43"/>
  <c r="F7" i="43" s="1"/>
  <c r="G6" i="43"/>
  <c r="F6" i="43"/>
  <c r="G5" i="43"/>
  <c r="F5" i="43"/>
  <c r="G4" i="43"/>
  <c r="F4" i="43"/>
  <c r="F21" i="43" l="1"/>
  <c r="G21" i="43"/>
  <c r="C27" i="43"/>
  <c r="C28" i="43"/>
  <c r="G25" i="42"/>
  <c r="D25" i="42"/>
  <c r="C25" i="42"/>
  <c r="F25" i="42" s="1"/>
  <c r="G24" i="42"/>
  <c r="F24" i="42"/>
  <c r="G23" i="42"/>
  <c r="F23" i="42"/>
  <c r="E21" i="42"/>
  <c r="D21" i="42"/>
  <c r="C21" i="42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C29" i="43" l="1"/>
  <c r="F21" i="42"/>
  <c r="G21" i="42"/>
  <c r="C27" i="42"/>
  <c r="C28" i="42"/>
  <c r="G25" i="41"/>
  <c r="D25" i="41"/>
  <c r="C25" i="41"/>
  <c r="F25" i="41" s="1"/>
  <c r="G24" i="41"/>
  <c r="F24" i="41"/>
  <c r="G23" i="41"/>
  <c r="F23" i="41"/>
  <c r="E21" i="41"/>
  <c r="D21" i="41"/>
  <c r="C21" i="41"/>
  <c r="F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D13" i="41"/>
  <c r="G13" i="41" s="1"/>
  <c r="C13" i="41"/>
  <c r="F13" i="41" s="1"/>
  <c r="G12" i="41"/>
  <c r="F12" i="41"/>
  <c r="G11" i="41"/>
  <c r="F11" i="41"/>
  <c r="D10" i="41"/>
  <c r="G10" i="41" s="1"/>
  <c r="C10" i="41"/>
  <c r="F10" i="41" s="1"/>
  <c r="G9" i="41"/>
  <c r="F9" i="41"/>
  <c r="G8" i="41"/>
  <c r="F8" i="41"/>
  <c r="D7" i="41"/>
  <c r="G7" i="41" s="1"/>
  <c r="C7" i="41"/>
  <c r="G6" i="41"/>
  <c r="F6" i="41"/>
  <c r="G5" i="41"/>
  <c r="F5" i="41"/>
  <c r="G4" i="41"/>
  <c r="F4" i="41"/>
  <c r="C29" i="42" l="1"/>
  <c r="F7" i="41"/>
  <c r="G21" i="41"/>
  <c r="C27" i="41"/>
  <c r="C28" i="41"/>
  <c r="D25" i="40"/>
  <c r="G25" i="40" s="1"/>
  <c r="C25" i="40"/>
  <c r="F25" i="40" s="1"/>
  <c r="G24" i="40"/>
  <c r="F24" i="40"/>
  <c r="G23" i="40"/>
  <c r="F23" i="40"/>
  <c r="E21" i="40"/>
  <c r="D21" i="40"/>
  <c r="G21" i="40" s="1"/>
  <c r="C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G12" i="40"/>
  <c r="F12" i="40"/>
  <c r="G11" i="40"/>
  <c r="F11" i="40"/>
  <c r="D10" i="40"/>
  <c r="G10" i="40" s="1"/>
  <c r="C10" i="40"/>
  <c r="G9" i="40"/>
  <c r="F9" i="40"/>
  <c r="G8" i="40"/>
  <c r="F8" i="40"/>
  <c r="D7" i="40"/>
  <c r="G7" i="40" s="1"/>
  <c r="C7" i="40"/>
  <c r="G6" i="40"/>
  <c r="F6" i="40"/>
  <c r="G5" i="40"/>
  <c r="F5" i="40"/>
  <c r="G4" i="40"/>
  <c r="F4" i="40"/>
  <c r="C29" i="41" l="1"/>
  <c r="F21" i="40"/>
  <c r="C27" i="40"/>
  <c r="F7" i="40"/>
  <c r="F10" i="40"/>
  <c r="F13" i="40"/>
  <c r="C28" i="40"/>
  <c r="D25" i="39"/>
  <c r="G25" i="39" s="1"/>
  <c r="C25" i="39"/>
  <c r="C27" i="39" s="1"/>
  <c r="G24" i="39"/>
  <c r="F24" i="39"/>
  <c r="G23" i="39"/>
  <c r="F23" i="39"/>
  <c r="E21" i="39"/>
  <c r="D21" i="39"/>
  <c r="G21" i="39" s="1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G13" i="39"/>
  <c r="F13" i="39"/>
  <c r="D13" i="39"/>
  <c r="C13" i="39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G6" i="39"/>
  <c r="F6" i="39"/>
  <c r="G5" i="39"/>
  <c r="F5" i="39"/>
  <c r="G4" i="39"/>
  <c r="F4" i="39"/>
  <c r="C29" i="40" l="1"/>
  <c r="F10" i="39"/>
  <c r="F7" i="39"/>
  <c r="C28" i="39"/>
  <c r="C29" i="39" s="1"/>
  <c r="F21" i="39"/>
  <c r="F25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G12" i="38"/>
  <c r="F12" i="38"/>
  <c r="G11" i="38"/>
  <c r="F11" i="38"/>
  <c r="D10" i="38"/>
  <c r="G10" i="38" s="1"/>
  <c r="C10" i="38"/>
  <c r="G9" i="38"/>
  <c r="F9" i="38"/>
  <c r="G8" i="38"/>
  <c r="F8" i="38"/>
  <c r="D7" i="38"/>
  <c r="C7" i="38"/>
  <c r="G6" i="38"/>
  <c r="F6" i="38"/>
  <c r="G5" i="38"/>
  <c r="F5" i="38"/>
  <c r="G4" i="38"/>
  <c r="F4" i="38"/>
  <c r="F10" i="38" l="1"/>
  <c r="C28" i="38"/>
  <c r="F7" i="38"/>
  <c r="G7" i="38"/>
  <c r="G21" i="38"/>
  <c r="F13" i="38"/>
  <c r="C27" i="38"/>
  <c r="C29" i="38" s="1"/>
  <c r="H14" i="37"/>
  <c r="H10" i="37"/>
  <c r="G25" i="37" l="1"/>
  <c r="D25" i="37"/>
  <c r="C25" i="37"/>
  <c r="F25" i="37" s="1"/>
  <c r="G24" i="37"/>
  <c r="F24" i="37"/>
  <c r="G23" i="37"/>
  <c r="F23" i="37"/>
  <c r="E21" i="37"/>
  <c r="D21" i="37"/>
  <c r="C21" i="37"/>
  <c r="F21" i="37" s="1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G13" i="37" s="1"/>
  <c r="C13" i="37"/>
  <c r="F13" i="37" s="1"/>
  <c r="G12" i="37"/>
  <c r="F12" i="37"/>
  <c r="G11" i="37"/>
  <c r="F11" i="37"/>
  <c r="D10" i="37"/>
  <c r="G10" i="37" s="1"/>
  <c r="C10" i="37"/>
  <c r="G9" i="37"/>
  <c r="F9" i="37"/>
  <c r="G8" i="37"/>
  <c r="F8" i="37"/>
  <c r="D7" i="37"/>
  <c r="G7" i="37" s="1"/>
  <c r="C7" i="37"/>
  <c r="F7" i="37" s="1"/>
  <c r="G6" i="37"/>
  <c r="F6" i="37"/>
  <c r="G5" i="37"/>
  <c r="F5" i="37"/>
  <c r="G4" i="37"/>
  <c r="F4" i="37"/>
  <c r="F10" i="37" l="1"/>
  <c r="G21" i="37"/>
  <c r="C27" i="37"/>
  <c r="C28" i="37"/>
  <c r="G25" i="36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C29" i="37" l="1"/>
  <c r="F21" i="36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<sst xmlns="http://schemas.openxmlformats.org/spreadsheetml/2006/main" count="405" uniqueCount="49">
  <si>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</si>
  <si>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</si>
  <si>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</si>
  <si>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</si>
  <si>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</si>
  <si>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</si>
  <si>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</si>
  <si>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</si>
  <si>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</si>
  <si>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</si>
  <si>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</si>
  <si>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</si>
  <si>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</si>
  <si>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</si>
  <si>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</si>
  <si>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</si>
  <si>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</si>
  <si>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</si>
  <si>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</si>
  <si>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</si>
  <si>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</si>
  <si>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</si>
  <si>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</si>
  <si>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</si>
  <si>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</si>
  <si>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</si>
  <si>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</si>
  <si>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</si>
  <si>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</si>
  <si>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</si>
  <si>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</si>
  <si>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</si>
  <si>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</si>
  <si>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</si>
  <si>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</si>
  <si>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</si>
  <si>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</si>
  <si>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</si>
  <si>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</si>
  <si>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</si>
  <si>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</si>
  <si>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</si>
  <si>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</si>
  <si>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</si>
  <si>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(=493),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</si>
  <si>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(=485), porque nesta tabela não estão computados 42 servidores de outros órgãos à disposição do TCE, mas estão computados os 28 servidores efetivos que, concomitantemente, exercem cargos comissionados.</t>
  </si>
  <si>
    <t>(**) Este total não coincide com o que consta na TAB 16 (=483), porque nesta tabela não estão computados 42 servidores de outros órgãos à disposição do TCE, mas estão computados os 28 servidores efetivos que, concomitantemente, exercem cargos comissionados.</t>
  </si>
  <si>
    <t xml:space="preserve">(**) Este total não coincide com o que consta na TAB 16 (=484), porque nesta tabela não estão computados 43 servidores de outros órgãos à disposição do TCE, mas estão computados os 26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</si>
  <si>
    <t xml:space="preserve">(**) Este total não coincide com o que consta na TAB 16 (=483), porque nesta tabela não estão computados 43 servidores de outros órgãos à disposição do TCE, mas estão computados os 26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</si>
</sst>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34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301</v>
      </c>
      <c r="E4" s="91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89"/>
      <c r="B5" s="19" t="s">
        <v>26</v>
      </c>
      <c r="C5" s="5">
        <v>8</v>
      </c>
      <c r="D5" s="92">
        <v>5</v>
      </c>
      <c r="E5" s="93"/>
      <c r="F5" s="5">
        <f t="shared" si="0"/>
        <v>3</v>
      </c>
      <c r="G5" s="9">
        <f t="shared" si="1"/>
        <v>62.5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322</v>
      </c>
      <c r="E7" s="84"/>
      <c r="F7" s="7">
        <f t="shared" si="0"/>
        <v>226</v>
      </c>
      <c r="G7" s="17">
        <f t="shared" si="1"/>
        <v>58.759124087591239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53</v>
      </c>
      <c r="E9" s="73"/>
      <c r="F9" s="5">
        <f t="shared" si="0"/>
        <v>47</v>
      </c>
      <c r="G9" s="9">
        <f t="shared" si="1"/>
        <v>53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57</v>
      </c>
      <c r="E10" s="84"/>
      <c r="F10" s="7">
        <f t="shared" si="0"/>
        <v>48</v>
      </c>
      <c r="G10" s="17">
        <f t="shared" si="1"/>
        <v>54.285714285714285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16</v>
      </c>
      <c r="E11" s="80"/>
      <c r="F11" s="5">
        <f t="shared" si="0"/>
        <v>6</v>
      </c>
      <c r="G11" s="9">
        <f t="shared" si="1"/>
        <v>72.727272727272734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35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4" t="s">
        <v>12</v>
      </c>
      <c r="B19" s="6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6" t="s">
        <v>11</v>
      </c>
      <c r="B20" s="67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501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289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38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40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37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299</v>
      </c>
      <c r="E4" s="91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89"/>
      <c r="B5" s="19" t="s">
        <v>26</v>
      </c>
      <c r="C5" s="5">
        <v>8</v>
      </c>
      <c r="D5" s="92">
        <v>5</v>
      </c>
      <c r="E5" s="93"/>
      <c r="F5" s="5">
        <f t="shared" si="0"/>
        <v>3</v>
      </c>
      <c r="G5" s="9">
        <f t="shared" si="1"/>
        <v>62.5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320</v>
      </c>
      <c r="E7" s="84"/>
      <c r="F7" s="7">
        <f t="shared" si="0"/>
        <v>228</v>
      </c>
      <c r="G7" s="17">
        <f t="shared" si="1"/>
        <v>58.394160583941598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3</v>
      </c>
      <c r="E8" s="80"/>
      <c r="F8" s="5">
        <f t="shared" si="0"/>
        <v>2</v>
      </c>
      <c r="G8" s="9">
        <f t="shared" si="1"/>
        <v>60</v>
      </c>
    </row>
    <row r="9" spans="1:7" x14ac:dyDescent="0.25">
      <c r="A9" s="78"/>
      <c r="B9" s="15" t="s">
        <v>22</v>
      </c>
      <c r="C9" s="5">
        <v>100</v>
      </c>
      <c r="D9" s="72">
        <v>51</v>
      </c>
      <c r="E9" s="73"/>
      <c r="F9" s="5">
        <f t="shared" si="0"/>
        <v>49</v>
      </c>
      <c r="G9" s="9">
        <f t="shared" si="1"/>
        <v>51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54</v>
      </c>
      <c r="E10" s="84"/>
      <c r="F10" s="7">
        <f t="shared" si="0"/>
        <v>51</v>
      </c>
      <c r="G10" s="17">
        <f t="shared" si="1"/>
        <v>51.428571428571423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13</v>
      </c>
      <c r="E11" s="80"/>
      <c r="F11" s="5">
        <f t="shared" si="0"/>
        <v>9</v>
      </c>
      <c r="G11" s="9">
        <f t="shared" si="1"/>
        <v>59.090909090909093</v>
      </c>
    </row>
    <row r="12" spans="1:7" x14ac:dyDescent="0.25">
      <c r="A12" s="78"/>
      <c r="B12" s="15" t="s">
        <v>19</v>
      </c>
      <c r="C12" s="5">
        <v>15</v>
      </c>
      <c r="D12" s="72">
        <v>10</v>
      </c>
      <c r="E12" s="73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23</v>
      </c>
      <c r="E13" s="86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87" t="s">
        <v>18</v>
      </c>
      <c r="B14" s="88"/>
      <c r="C14" s="88"/>
      <c r="D14" s="36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6" t="s">
        <v>11</v>
      </c>
      <c r="B20" s="67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493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297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40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41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zoomScale="130" zoomScaleNormal="130" workbookViewId="0">
      <selection activeCell="D5" sqref="D5:E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8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8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8" ht="15.75" thickBot="1" x14ac:dyDescent="0.3">
      <c r="A3" s="39" t="s">
        <v>30</v>
      </c>
      <c r="B3" s="20" t="s">
        <v>29</v>
      </c>
      <c r="C3" s="99"/>
      <c r="D3" s="100"/>
      <c r="E3" s="100"/>
      <c r="F3" s="99"/>
      <c r="G3" s="101"/>
    </row>
    <row r="4" spans="1:8" x14ac:dyDescent="0.25">
      <c r="A4" s="89" t="s">
        <v>28</v>
      </c>
      <c r="B4" s="19" t="s">
        <v>27</v>
      </c>
      <c r="C4" s="5">
        <v>450</v>
      </c>
      <c r="D4" s="90">
        <v>296</v>
      </c>
      <c r="E4" s="91"/>
      <c r="F4" s="5">
        <f t="shared" ref="F4:F13" si="0">C4-D4</f>
        <v>154</v>
      </c>
      <c r="G4" s="9">
        <f t="shared" ref="G4:G13" si="1">(D4/C4)*100</f>
        <v>65.777777777777786</v>
      </c>
    </row>
    <row r="5" spans="1:8" x14ac:dyDescent="0.25">
      <c r="A5" s="89"/>
      <c r="B5" s="19" t="s">
        <v>26</v>
      </c>
      <c r="C5" s="5">
        <v>8</v>
      </c>
      <c r="D5" s="92">
        <v>3</v>
      </c>
      <c r="E5" s="93"/>
      <c r="F5" s="5">
        <f t="shared" si="0"/>
        <v>5</v>
      </c>
      <c r="G5" s="9">
        <f t="shared" si="1"/>
        <v>37.5</v>
      </c>
    </row>
    <row r="6" spans="1:8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8" x14ac:dyDescent="0.25">
      <c r="A7" s="94" t="s">
        <v>4</v>
      </c>
      <c r="B7" s="81"/>
      <c r="C7" s="7">
        <f>SUM(C4:C6)</f>
        <v>548</v>
      </c>
      <c r="D7" s="83">
        <f>SUM(D4:E6)</f>
        <v>315</v>
      </c>
      <c r="E7" s="84"/>
      <c r="F7" s="7">
        <f t="shared" si="0"/>
        <v>233</v>
      </c>
      <c r="G7" s="17">
        <f t="shared" si="1"/>
        <v>57.481751824817515</v>
      </c>
      <c r="H7">
        <v>316</v>
      </c>
    </row>
    <row r="8" spans="1:8" x14ac:dyDescent="0.25">
      <c r="A8" s="77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  <c r="H8">
        <v>52</v>
      </c>
    </row>
    <row r="9" spans="1:8" x14ac:dyDescent="0.25">
      <c r="A9" s="78"/>
      <c r="B9" s="15" t="s">
        <v>22</v>
      </c>
      <c r="C9" s="5">
        <v>100</v>
      </c>
      <c r="D9" s="72">
        <v>50</v>
      </c>
      <c r="E9" s="73"/>
      <c r="F9" s="5">
        <f t="shared" si="0"/>
        <v>50</v>
      </c>
      <c r="G9" s="9">
        <f t="shared" si="1"/>
        <v>50</v>
      </c>
      <c r="H9">
        <v>22</v>
      </c>
    </row>
    <row r="10" spans="1:8" x14ac:dyDescent="0.25">
      <c r="A10" s="81" t="s">
        <v>4</v>
      </c>
      <c r="B10" s="82"/>
      <c r="C10" s="7">
        <f>SUM(C8:C9)</f>
        <v>105</v>
      </c>
      <c r="D10" s="83">
        <f>SUM(D8:E9)</f>
        <v>52</v>
      </c>
      <c r="E10" s="84"/>
      <c r="F10" s="7">
        <f t="shared" si="0"/>
        <v>53</v>
      </c>
      <c r="G10" s="17">
        <f t="shared" si="1"/>
        <v>49.523809523809526</v>
      </c>
      <c r="H10">
        <f>SUM(H7:H9)</f>
        <v>390</v>
      </c>
    </row>
    <row r="11" spans="1:8" x14ac:dyDescent="0.25">
      <c r="A11" s="77" t="s">
        <v>21</v>
      </c>
      <c r="B11" s="16" t="s">
        <v>20</v>
      </c>
      <c r="C11" s="5">
        <v>22</v>
      </c>
      <c r="D11" s="79">
        <v>13</v>
      </c>
      <c r="E11" s="80"/>
      <c r="F11" s="5">
        <f t="shared" si="0"/>
        <v>9</v>
      </c>
      <c r="G11" s="9">
        <f t="shared" si="1"/>
        <v>59.090909090909093</v>
      </c>
      <c r="H11">
        <v>59</v>
      </c>
    </row>
    <row r="12" spans="1:8" x14ac:dyDescent="0.25">
      <c r="A12" s="78"/>
      <c r="B12" s="15" t="s">
        <v>19</v>
      </c>
      <c r="C12" s="5">
        <v>15</v>
      </c>
      <c r="D12" s="72">
        <v>9</v>
      </c>
      <c r="E12" s="73"/>
      <c r="F12" s="5">
        <f t="shared" si="0"/>
        <v>6</v>
      </c>
      <c r="G12" s="9">
        <f t="shared" si="1"/>
        <v>60</v>
      </c>
      <c r="H12">
        <v>27</v>
      </c>
    </row>
    <row r="13" spans="1:8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22</v>
      </c>
      <c r="E13" s="86"/>
      <c r="F13" s="7">
        <f t="shared" si="0"/>
        <v>15</v>
      </c>
      <c r="G13" s="13">
        <f t="shared" si="1"/>
        <v>59.45945945945946</v>
      </c>
      <c r="H13">
        <v>10</v>
      </c>
    </row>
    <row r="14" spans="1:8" ht="23.25" thickBot="1" x14ac:dyDescent="0.3">
      <c r="A14" s="87" t="s">
        <v>18</v>
      </c>
      <c r="B14" s="88"/>
      <c r="C14" s="88"/>
      <c r="D14" s="38" t="s">
        <v>17</v>
      </c>
      <c r="E14" s="21" t="s">
        <v>16</v>
      </c>
      <c r="F14" s="22"/>
      <c r="G14" s="23"/>
      <c r="H14">
        <f>SUM(H10:H13)</f>
        <v>486</v>
      </c>
    </row>
    <row r="15" spans="1:8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8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6" t="s">
        <v>11</v>
      </c>
      <c r="B20" s="67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485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305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40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42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B36" sqref="B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1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295</v>
      </c>
      <c r="E4" s="91"/>
      <c r="F4" s="5">
        <f t="shared" ref="F4:F13" si="0">C4-D4</f>
        <v>155</v>
      </c>
      <c r="G4" s="9">
        <f t="shared" ref="G4:G13" si="1">(D4/C4)*100</f>
        <v>65.555555555555557</v>
      </c>
    </row>
    <row r="5" spans="1:7" x14ac:dyDescent="0.25">
      <c r="A5" s="89"/>
      <c r="B5" s="19" t="s">
        <v>26</v>
      </c>
      <c r="C5" s="5">
        <v>8</v>
      </c>
      <c r="D5" s="92">
        <v>3</v>
      </c>
      <c r="E5" s="93"/>
      <c r="F5" s="5">
        <f t="shared" si="0"/>
        <v>5</v>
      </c>
      <c r="G5" s="9">
        <f t="shared" si="1"/>
        <v>37.5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314</v>
      </c>
      <c r="E7" s="84"/>
      <c r="F7" s="7">
        <f t="shared" si="0"/>
        <v>234</v>
      </c>
      <c r="G7" s="17">
        <f t="shared" si="1"/>
        <v>57.299270072992705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78"/>
      <c r="B9" s="15" t="s">
        <v>22</v>
      </c>
      <c r="C9" s="5">
        <v>100</v>
      </c>
      <c r="D9" s="72">
        <v>49</v>
      </c>
      <c r="E9" s="73"/>
      <c r="F9" s="5">
        <f t="shared" si="0"/>
        <v>51</v>
      </c>
      <c r="G9" s="9">
        <f t="shared" si="1"/>
        <v>49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51</v>
      </c>
      <c r="E10" s="84"/>
      <c r="F10" s="7">
        <f t="shared" si="0"/>
        <v>54</v>
      </c>
      <c r="G10" s="17">
        <f t="shared" si="1"/>
        <v>48.571428571428569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13</v>
      </c>
      <c r="E11" s="80"/>
      <c r="F11" s="5">
        <f t="shared" si="0"/>
        <v>9</v>
      </c>
      <c r="G11" s="9">
        <f t="shared" si="1"/>
        <v>59.090909090909093</v>
      </c>
    </row>
    <row r="12" spans="1:7" x14ac:dyDescent="0.25">
      <c r="A12" s="78"/>
      <c r="B12" s="15" t="s">
        <v>19</v>
      </c>
      <c r="C12" s="5">
        <v>15</v>
      </c>
      <c r="D12" s="72">
        <v>9</v>
      </c>
      <c r="E12" s="73"/>
      <c r="F12" s="5">
        <f t="shared" si="0"/>
        <v>6</v>
      </c>
      <c r="G12" s="9">
        <f t="shared" si="1"/>
        <v>60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22</v>
      </c>
      <c r="E13" s="86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7" t="s">
        <v>18</v>
      </c>
      <c r="B14" s="88"/>
      <c r="C14" s="88"/>
      <c r="D14" s="40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484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306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40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43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F38" sqref="F38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3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294</v>
      </c>
      <c r="E4" s="91"/>
      <c r="F4" s="5">
        <f t="shared" ref="F4:F13" si="0">C4-D4</f>
        <v>156</v>
      </c>
      <c r="G4" s="9">
        <f t="shared" ref="G4:G13" si="1">(D4/C4)*100</f>
        <v>65.333333333333329</v>
      </c>
    </row>
    <row r="5" spans="1:7" x14ac:dyDescent="0.25">
      <c r="A5" s="89"/>
      <c r="B5" s="19" t="s">
        <v>26</v>
      </c>
      <c r="C5" s="5">
        <v>8</v>
      </c>
      <c r="D5" s="92">
        <v>3</v>
      </c>
      <c r="E5" s="93"/>
      <c r="F5" s="5">
        <f t="shared" si="0"/>
        <v>5</v>
      </c>
      <c r="G5" s="9">
        <f t="shared" si="1"/>
        <v>37.5</v>
      </c>
    </row>
    <row r="6" spans="1:7" x14ac:dyDescent="0.25">
      <c r="A6" s="78"/>
      <c r="B6" s="15" t="s">
        <v>25</v>
      </c>
      <c r="C6" s="5">
        <v>90</v>
      </c>
      <c r="D6" s="72">
        <v>15</v>
      </c>
      <c r="E6" s="73"/>
      <c r="F6" s="5">
        <f t="shared" si="0"/>
        <v>75</v>
      </c>
      <c r="G6" s="9">
        <f t="shared" si="1"/>
        <v>16.666666666666664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312</v>
      </c>
      <c r="E7" s="84"/>
      <c r="F7" s="7">
        <f t="shared" si="0"/>
        <v>236</v>
      </c>
      <c r="G7" s="17">
        <f t="shared" si="1"/>
        <v>56.934306569343065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78"/>
      <c r="B9" s="15" t="s">
        <v>22</v>
      </c>
      <c r="C9" s="5">
        <v>100</v>
      </c>
      <c r="D9" s="72">
        <v>47</v>
      </c>
      <c r="E9" s="73"/>
      <c r="F9" s="5">
        <f t="shared" si="0"/>
        <v>53</v>
      </c>
      <c r="G9" s="9">
        <f t="shared" si="1"/>
        <v>47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49</v>
      </c>
      <c r="E10" s="84"/>
      <c r="F10" s="7">
        <f t="shared" si="0"/>
        <v>56</v>
      </c>
      <c r="G10" s="17">
        <f t="shared" si="1"/>
        <v>46.666666666666664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13</v>
      </c>
      <c r="E11" s="80"/>
      <c r="F11" s="5">
        <f t="shared" si="0"/>
        <v>9</v>
      </c>
      <c r="G11" s="9">
        <f t="shared" si="1"/>
        <v>59.090909090909093</v>
      </c>
    </row>
    <row r="12" spans="1:7" x14ac:dyDescent="0.25">
      <c r="A12" s="78"/>
      <c r="B12" s="15" t="s">
        <v>19</v>
      </c>
      <c r="C12" s="5">
        <v>15</v>
      </c>
      <c r="D12" s="72">
        <v>9</v>
      </c>
      <c r="E12" s="73"/>
      <c r="F12" s="5">
        <f t="shared" si="0"/>
        <v>6</v>
      </c>
      <c r="G12" s="9">
        <f t="shared" si="1"/>
        <v>60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22</v>
      </c>
      <c r="E13" s="86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87" t="s">
        <v>18</v>
      </c>
      <c r="B14" s="88"/>
      <c r="C14" s="88"/>
      <c r="D14" s="42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480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310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40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44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4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292</v>
      </c>
      <c r="E4" s="91"/>
      <c r="F4" s="5">
        <f t="shared" ref="F4:F13" si="0">C4-D4</f>
        <v>158</v>
      </c>
      <c r="G4" s="9">
        <f t="shared" ref="G4:G13" si="1">(D4/C4)*100</f>
        <v>64.888888888888886</v>
      </c>
    </row>
    <row r="5" spans="1:7" x14ac:dyDescent="0.25">
      <c r="A5" s="89"/>
      <c r="B5" s="19" t="s">
        <v>26</v>
      </c>
      <c r="C5" s="5">
        <v>8</v>
      </c>
      <c r="D5" s="92">
        <v>3</v>
      </c>
      <c r="E5" s="93"/>
      <c r="F5" s="5">
        <f t="shared" si="0"/>
        <v>5</v>
      </c>
      <c r="G5" s="9">
        <f t="shared" si="1"/>
        <v>37.5</v>
      </c>
    </row>
    <row r="6" spans="1:7" x14ac:dyDescent="0.25">
      <c r="A6" s="78"/>
      <c r="B6" s="15" t="s">
        <v>25</v>
      </c>
      <c r="C6" s="5">
        <v>90</v>
      </c>
      <c r="D6" s="72">
        <v>13</v>
      </c>
      <c r="E6" s="73"/>
      <c r="F6" s="5">
        <f t="shared" si="0"/>
        <v>77</v>
      </c>
      <c r="G6" s="9">
        <f t="shared" si="1"/>
        <v>14.444444444444443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308</v>
      </c>
      <c r="E7" s="84"/>
      <c r="F7" s="7">
        <f t="shared" si="0"/>
        <v>240</v>
      </c>
      <c r="G7" s="17">
        <f t="shared" si="1"/>
        <v>56.20437956204379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78"/>
      <c r="B9" s="15" t="s">
        <v>22</v>
      </c>
      <c r="C9" s="5">
        <v>100</v>
      </c>
      <c r="D9" s="72">
        <v>43</v>
      </c>
      <c r="E9" s="73"/>
      <c r="F9" s="5">
        <f t="shared" si="0"/>
        <v>57</v>
      </c>
      <c r="G9" s="9">
        <f t="shared" si="1"/>
        <v>43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45</v>
      </c>
      <c r="E10" s="84"/>
      <c r="F10" s="7">
        <f t="shared" si="0"/>
        <v>60</v>
      </c>
      <c r="G10" s="17">
        <f t="shared" si="1"/>
        <v>42.857142857142854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12</v>
      </c>
      <c r="E11" s="80"/>
      <c r="F11" s="5">
        <f t="shared" si="0"/>
        <v>10</v>
      </c>
      <c r="G11" s="9">
        <f t="shared" si="1"/>
        <v>54.54545454545454</v>
      </c>
    </row>
    <row r="12" spans="1:7" x14ac:dyDescent="0.25">
      <c r="A12" s="78"/>
      <c r="B12" s="15" t="s">
        <v>19</v>
      </c>
      <c r="C12" s="5">
        <v>15</v>
      </c>
      <c r="D12" s="72">
        <v>9</v>
      </c>
      <c r="E12" s="73"/>
      <c r="F12" s="5">
        <f t="shared" si="0"/>
        <v>6</v>
      </c>
      <c r="G12" s="9">
        <f t="shared" si="1"/>
        <v>60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21</v>
      </c>
      <c r="E13" s="86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7" t="s">
        <v>18</v>
      </c>
      <c r="B14" s="88"/>
      <c r="C14" s="88"/>
      <c r="D14" s="45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471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319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42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45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I35" sqref="I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7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291</v>
      </c>
      <c r="E4" s="91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89"/>
      <c r="B5" s="19" t="s">
        <v>26</v>
      </c>
      <c r="C5" s="5">
        <v>8</v>
      </c>
      <c r="D5" s="102">
        <v>3</v>
      </c>
      <c r="E5" s="103"/>
      <c r="F5" s="5">
        <f t="shared" si="0"/>
        <v>5</v>
      </c>
      <c r="G5" s="9">
        <f t="shared" si="1"/>
        <v>37.5</v>
      </c>
    </row>
    <row r="6" spans="1:7" x14ac:dyDescent="0.25">
      <c r="A6" s="78"/>
      <c r="B6" s="15" t="s">
        <v>25</v>
      </c>
      <c r="C6" s="5">
        <v>90</v>
      </c>
      <c r="D6" s="72">
        <v>12</v>
      </c>
      <c r="E6" s="73"/>
      <c r="F6" s="5">
        <f t="shared" si="0"/>
        <v>78</v>
      </c>
      <c r="G6" s="9">
        <f t="shared" si="1"/>
        <v>13.333333333333334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306</v>
      </c>
      <c r="E7" s="84"/>
      <c r="F7" s="7">
        <f t="shared" si="0"/>
        <v>242</v>
      </c>
      <c r="G7" s="17">
        <f t="shared" si="1"/>
        <v>55.839416058394164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78"/>
      <c r="B9" s="15" t="s">
        <v>22</v>
      </c>
      <c r="C9" s="5">
        <v>100</v>
      </c>
      <c r="D9" s="72">
        <v>43</v>
      </c>
      <c r="E9" s="73"/>
      <c r="F9" s="5">
        <f t="shared" si="0"/>
        <v>57</v>
      </c>
      <c r="G9" s="9">
        <f t="shared" si="1"/>
        <v>43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45</v>
      </c>
      <c r="E10" s="84"/>
      <c r="F10" s="7">
        <f t="shared" si="0"/>
        <v>60</v>
      </c>
      <c r="G10" s="17">
        <f t="shared" si="1"/>
        <v>42.857142857142854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12</v>
      </c>
      <c r="E11" s="80"/>
      <c r="F11" s="5">
        <f t="shared" si="0"/>
        <v>10</v>
      </c>
      <c r="G11" s="9">
        <f t="shared" si="1"/>
        <v>54.54545454545454</v>
      </c>
    </row>
    <row r="12" spans="1:7" x14ac:dyDescent="0.25">
      <c r="A12" s="78"/>
      <c r="B12" s="15" t="s">
        <v>19</v>
      </c>
      <c r="C12" s="5">
        <v>15</v>
      </c>
      <c r="D12" s="72">
        <v>9</v>
      </c>
      <c r="E12" s="73"/>
      <c r="F12" s="5">
        <f t="shared" si="0"/>
        <v>6</v>
      </c>
      <c r="G12" s="9">
        <f t="shared" si="1"/>
        <v>60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21</v>
      </c>
      <c r="E13" s="86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7" t="s">
        <v>18</v>
      </c>
      <c r="B14" s="88"/>
      <c r="C14" s="88"/>
      <c r="D14" s="46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469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321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42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46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7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9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291</v>
      </c>
      <c r="E4" s="91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89"/>
      <c r="B5" s="19" t="s">
        <v>26</v>
      </c>
      <c r="C5" s="5">
        <v>8</v>
      </c>
      <c r="D5" s="102">
        <v>3</v>
      </c>
      <c r="E5" s="103"/>
      <c r="F5" s="5">
        <f t="shared" si="0"/>
        <v>5</v>
      </c>
      <c r="G5" s="9">
        <f t="shared" si="1"/>
        <v>37.5</v>
      </c>
    </row>
    <row r="6" spans="1:7" x14ac:dyDescent="0.25">
      <c r="A6" s="78"/>
      <c r="B6" s="15" t="s">
        <v>25</v>
      </c>
      <c r="C6" s="5">
        <v>90</v>
      </c>
      <c r="D6" s="72">
        <v>12</v>
      </c>
      <c r="E6" s="73"/>
      <c r="F6" s="5">
        <f t="shared" si="0"/>
        <v>78</v>
      </c>
      <c r="G6" s="9">
        <f t="shared" si="1"/>
        <v>13.333333333333334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306</v>
      </c>
      <c r="E7" s="84"/>
      <c r="F7" s="7">
        <f t="shared" si="0"/>
        <v>242</v>
      </c>
      <c r="G7" s="17">
        <f t="shared" si="1"/>
        <v>55.839416058394164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78"/>
      <c r="B9" s="15" t="s">
        <v>22</v>
      </c>
      <c r="C9" s="5">
        <v>100</v>
      </c>
      <c r="D9" s="72">
        <v>43</v>
      </c>
      <c r="E9" s="73"/>
      <c r="F9" s="5">
        <f t="shared" si="0"/>
        <v>57</v>
      </c>
      <c r="G9" s="9">
        <f t="shared" si="1"/>
        <v>43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45</v>
      </c>
      <c r="E10" s="84"/>
      <c r="F10" s="7">
        <f t="shared" si="0"/>
        <v>60</v>
      </c>
      <c r="G10" s="17">
        <f t="shared" si="1"/>
        <v>42.857142857142854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12</v>
      </c>
      <c r="E11" s="80"/>
      <c r="F11" s="5">
        <f t="shared" si="0"/>
        <v>10</v>
      </c>
      <c r="G11" s="9">
        <f t="shared" si="1"/>
        <v>54.54545454545454</v>
      </c>
    </row>
    <row r="12" spans="1:7" x14ac:dyDescent="0.25">
      <c r="A12" s="78"/>
      <c r="B12" s="15" t="s">
        <v>19</v>
      </c>
      <c r="C12" s="5">
        <v>15</v>
      </c>
      <c r="D12" s="72">
        <v>9</v>
      </c>
      <c r="E12" s="73"/>
      <c r="F12" s="5">
        <f t="shared" si="0"/>
        <v>6</v>
      </c>
      <c r="G12" s="9">
        <f t="shared" si="1"/>
        <v>60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21</v>
      </c>
      <c r="E13" s="86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7" t="s">
        <v>18</v>
      </c>
      <c r="B14" s="88"/>
      <c r="C14" s="88"/>
      <c r="D14" s="48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0</v>
      </c>
      <c r="F16" s="5">
        <f t="shared" si="2"/>
        <v>1</v>
      </c>
      <c r="G16" s="9">
        <f t="shared" si="3"/>
        <v>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468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322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43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44.25" customHeight="1" x14ac:dyDescent="0.25">
      <c r="A34" s="55" t="s">
        <v>47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51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291</v>
      </c>
      <c r="E4" s="91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89"/>
      <c r="B5" s="19" t="s">
        <v>26</v>
      </c>
      <c r="C5" s="5">
        <v>8</v>
      </c>
      <c r="D5" s="102">
        <v>3</v>
      </c>
      <c r="E5" s="103"/>
      <c r="F5" s="5">
        <f t="shared" si="0"/>
        <v>5</v>
      </c>
      <c r="G5" s="9">
        <f t="shared" si="1"/>
        <v>37.5</v>
      </c>
    </row>
    <row r="6" spans="1:7" x14ac:dyDescent="0.25">
      <c r="A6" s="78"/>
      <c r="B6" s="15" t="s">
        <v>25</v>
      </c>
      <c r="C6" s="5">
        <v>90</v>
      </c>
      <c r="D6" s="72">
        <v>12</v>
      </c>
      <c r="E6" s="73"/>
      <c r="F6" s="5">
        <f t="shared" si="0"/>
        <v>78</v>
      </c>
      <c r="G6" s="9">
        <f t="shared" si="1"/>
        <v>13.333333333333334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306</v>
      </c>
      <c r="E7" s="84"/>
      <c r="F7" s="7">
        <f t="shared" si="0"/>
        <v>242</v>
      </c>
      <c r="G7" s="17">
        <f t="shared" si="1"/>
        <v>55.839416058394164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2</v>
      </c>
      <c r="E8" s="80"/>
      <c r="F8" s="5">
        <f t="shared" si="0"/>
        <v>3</v>
      </c>
      <c r="G8" s="9">
        <f t="shared" si="1"/>
        <v>40</v>
      </c>
    </row>
    <row r="9" spans="1:7" x14ac:dyDescent="0.25">
      <c r="A9" s="78"/>
      <c r="B9" s="15" t="s">
        <v>22</v>
      </c>
      <c r="C9" s="5">
        <v>100</v>
      </c>
      <c r="D9" s="72">
        <v>42</v>
      </c>
      <c r="E9" s="73"/>
      <c r="F9" s="5">
        <f t="shared" si="0"/>
        <v>58</v>
      </c>
      <c r="G9" s="9">
        <f t="shared" si="1"/>
        <v>42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44</v>
      </c>
      <c r="E10" s="84"/>
      <c r="F10" s="7">
        <f t="shared" si="0"/>
        <v>61</v>
      </c>
      <c r="G10" s="17">
        <f t="shared" si="1"/>
        <v>41.904761904761905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12</v>
      </c>
      <c r="E11" s="80"/>
      <c r="F11" s="5">
        <f t="shared" si="0"/>
        <v>10</v>
      </c>
      <c r="G11" s="9">
        <f t="shared" si="1"/>
        <v>54.54545454545454</v>
      </c>
    </row>
    <row r="12" spans="1:7" x14ac:dyDescent="0.25">
      <c r="A12" s="78"/>
      <c r="B12" s="15" t="s">
        <v>19</v>
      </c>
      <c r="C12" s="5">
        <v>15</v>
      </c>
      <c r="D12" s="72">
        <v>9</v>
      </c>
      <c r="E12" s="73"/>
      <c r="F12" s="5">
        <f t="shared" si="0"/>
        <v>6</v>
      </c>
      <c r="G12" s="9">
        <f t="shared" si="1"/>
        <v>60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21</v>
      </c>
      <c r="E13" s="86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87" t="s">
        <v>18</v>
      </c>
      <c r="B14" s="88"/>
      <c r="C14" s="88"/>
      <c r="D14" s="50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0</v>
      </c>
      <c r="F16" s="5">
        <f t="shared" si="2"/>
        <v>1</v>
      </c>
      <c r="G16" s="9">
        <f t="shared" si="3"/>
        <v>0</v>
      </c>
    </row>
    <row r="17" spans="1:10" x14ac:dyDescent="0.25">
      <c r="A17" s="64" t="s">
        <v>14</v>
      </c>
      <c r="B17" s="6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467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323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43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50.25" customHeight="1" x14ac:dyDescent="0.25">
      <c r="A34" s="55" t="s">
        <v>48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2017-11-17T17:56:11Z</cp:lastPrinted>
  <dcterms:created xsi:type="dcterms:W3CDTF">2013-04-15T20:13:49Z</dcterms:created>
  <dcterms:modified xsi:type="dcterms:W3CDTF">2017-11-17T18:20:04Z</dcterms:modified>
</cp:coreProperties>
</file>