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firstSheet="2" activeTab="11"/>
  </bookViews>
  <sheets>
    <sheet name="JAN" sheetId="1" r:id="rId1"/>
    <sheet name="FEV" sheetId="2" r:id="rId2"/>
    <sheet name="MAR" sheetId="3" r:id="rId3"/>
    <sheet name="ABR" sheetId="4" r:id="rId4"/>
    <sheet name="MAIO" sheetId="5" r:id="rId5"/>
    <sheet name="JUNHO" sheetId="6" r:id="rId6"/>
    <sheet name="JULHO" sheetId="7" r:id="rId7"/>
    <sheet name="AGOSTO" sheetId="8" r:id="rId8"/>
    <sheet name="SETEMBRO" sheetId="9" r:id="rId9"/>
    <sheet name="OUTUBRO" sheetId="10" r:id="rId10"/>
    <sheet name="NOVEMBRO" sheetId="11" r:id="rId11"/>
    <sheet name="DEZEMBRO" sheetId="12" r:id="rId12"/>
    <sheet name="Plan1" sheetId="13" r:id="rId13"/>
    <sheet name="Plan2" sheetId="14" r:id="rId14"/>
    <sheet name="Plan3" sheetId="15" r:id="rId15"/>
  </sheets>
  <definedNames/>
  <calcPr fullCalcOnLoad="1"/>
</workbook>
</file>

<file path=xl/sharedStrings.xml><?xml version="1.0" encoding="utf-8"?>
<sst xmlns="http://schemas.openxmlformats.org/spreadsheetml/2006/main" count="540" uniqueCount="52">
  <si>
    <r>
      <rPr>
        <b/>
        <sz val="8"/>
        <color indexed="8"/>
        <rFont val="Calibri"/>
        <family val="2"/>
      </rPr>
      <t>(*)</t>
    </r>
    <r>
      <rPr>
        <sz val="8"/>
        <color indexed="8"/>
        <rFont val="Calibri"/>
        <family val="2"/>
      </rPr>
      <t xml:space="preserve"> Servidores não integrantes do Quadro Efetivo do TCE, designados por livre nomeação e exoneração (art. 37, II da CF/88; art. 21, I da CE/89)  </t>
    </r>
  </si>
  <si>
    <t>TOTAL DE CARGOS VAGOS</t>
  </si>
  <si>
    <t>TOTAL DE CARGOS EXISTENTES</t>
  </si>
  <si>
    <t>R E S U M O  G E R A L</t>
  </si>
  <si>
    <t>T O T A L</t>
  </si>
  <si>
    <t>SERVIDORES DE OUTROS ÓRGÃOS À DISPOSIÇÃO NO TCE</t>
  </si>
  <si>
    <t>SERVIDORES DO TCE À DISP DE OUTROS ÓRGÃOS</t>
  </si>
  <si>
    <t>SERVIDORES À DISPOSIÇÃO</t>
  </si>
  <si>
    <t>AUDITOR</t>
  </si>
  <si>
    <t>CONSELHEIRO</t>
  </si>
  <si>
    <t>CONSELHEIROS E AUDITORES</t>
  </si>
  <si>
    <t>ATIVIDADE DE DIREÇÃO E ASSESSORIA SUPERIOR - DAS-5</t>
  </si>
  <si>
    <t>ATIVIDADE DE DIREÇÃO E ASSESSORIA SUPERIOR - DAS-4</t>
  </si>
  <si>
    <t>ATIVIDADE DE DIREÇÃO E ASSESSORIA SUPERIOR - DAS-3</t>
  </si>
  <si>
    <t>ATIVIDADE DE DIREÇÃO E ASSESSORIA SUPERIOR - DAS-2</t>
  </si>
  <si>
    <t>ATIVIDADE DE DIREÇÃO E ASSESSORIA SUPERIOR - DAS-1</t>
  </si>
  <si>
    <t>CARGO
EFETIVO</t>
  </si>
  <si>
    <t>EXCLUSIVOS*</t>
  </si>
  <si>
    <t xml:space="preserve">CARGOS COMISSIONADOS </t>
  </si>
  <si>
    <t>MOTORISTA OFICIAL - MOO</t>
  </si>
  <si>
    <t>OCUPAÇÃO DE NÍVEL BÁSICO - ONB</t>
  </si>
  <si>
    <t>BÁSICO</t>
  </si>
  <si>
    <t>AUX. ATIVI. ADMIN. E DE CONT. EXTERNO - AUC</t>
  </si>
  <si>
    <t>OCUPAÇÃO DE NÍVEL MÉDIO - ONM</t>
  </si>
  <si>
    <t>MÉDIO</t>
  </si>
  <si>
    <t>TÉCNICO ATIV. ADM. E DE CONTR. EXTERNO - TAC</t>
  </si>
  <si>
    <t>OCUPAÇÃO DE NÍVEL SUPERIOR - ONS</t>
  </si>
  <si>
    <t>AUDITOR FISCAL DE CONTROLE EXTERNO - AFC</t>
  </si>
  <si>
    <t>SUPERIOR</t>
  </si>
  <si>
    <t>CARGO</t>
  </si>
  <si>
    <t>NÍVEL</t>
  </si>
  <si>
    <t xml:space="preserve">% Cargos
Lotados
</t>
  </si>
  <si>
    <t>Cargos
Vagos</t>
  </si>
  <si>
    <t>Cargos
Lotados</t>
  </si>
  <si>
    <t>Cargos
Existentes</t>
  </si>
  <si>
    <t>CATEGORIA FUNCIONAL</t>
  </si>
  <si>
    <t>TABELA 15 - QUADRO DE PESSOAL DO TCE</t>
  </si>
  <si>
    <t>ATIVIDADE DE DIREÇÃO E ASSESSORIA INTERMEDIÁRIA -DAI-5</t>
  </si>
  <si>
    <t>TOTAL DE CARGOS LOTADOS**</t>
  </si>
  <si>
    <t>FONTE: Diretoria de Gestão de Pessoas (DGP)</t>
  </si>
  <si>
    <t>(**) Este total não coincide com o que consta na TAB 16 (=509), porque aqui não estão computados 38 servidores de outros órgãos à disposição do TCE, mas estão computados os 30 servidores efetivos que, concomitantemente, exercem cargos comissionados.</t>
  </si>
  <si>
    <t>(**) Este total não coincide com o que consta na TAB 16 (=506), porque aqui não estão computados 40 servidores de outros órgãos à disposição do TCE, mas estão computados os 27 servidores efetivos que, concomitantemente, exercem cargos comissionados.</t>
  </si>
  <si>
    <t>(**) Este total não coincide com o que consta na TAB 16 (=498), porque aqui não estão computados 40 servidores de outros órgãos à disposição do TCE, mas estão computados os 27 servidores efetivos que, concomitantemente, exercem cargos comissionados.</t>
  </si>
  <si>
    <t>(**) Este total não coincide com o que consta na TAB 16 (=498), porque nesta tabela não estão computados 40 servidores de outros órgãos à disposição do TCE, mas estão computados os 27 servidores efetivos que, concomitantemente, exercem cargos comissionados.</t>
  </si>
  <si>
    <t>(**) Este total não coincide com o que consta na TAB 16 (=493), porque nesta tabela não estão computados 40 servidores de outros órgãos à disposição do TCE, mas estão computados os 27 servidores efetivos que, concomitantemente, exercem cargos comissionados.</t>
  </si>
  <si>
    <t>(**) Este total não coincide com o que consta na TAB 16 (=485), porque nesta tabela não estão computados 42 servidores de outros órgãos à disposição do TCE, mas estão computados os 28 servidores efetivos que, concomitantemente, exercem cargos comissionados.</t>
  </si>
  <si>
    <t>(**) Este total não coincide com o que consta na TAB 16 (=483), porque nesta tabela não estão computados 42 servidores de outros órgãos à disposição do TCE, mas estão computados os 28 servidores efetivos que, concomitantemente, exercem cargos comissionados.</t>
  </si>
  <si>
    <t xml:space="preserve">(**) Este total não coincide com o que consta na TAB 16 (=484), porque nesta tabela não estão computados 43 servidores de outros órgãos à disposição do TCE, mas estão computados os 26 servidores efetivos que, concomitantemente, exercem cargos comissionados. Inclusive, há uma diferença de 1 (um) neste cálculo, em razão de o servidor à disposição EDSON BUAZUSSI figurar no somatório dos servidores de outros órgãos à disposição no TCE e, também, na contagem dos cargos comissionados exclusivos, por perceber um DAS-5. </t>
  </si>
  <si>
    <t xml:space="preserve">(**) Este total não coincide com o que consta na TAB 16 (=481), porque nesta tabela não estão computados 43 servidores de outros órgãos à disposição do TCE, mas estão computados os 25 servidores efetivos que, concomitantemente, exercem cargos comissionados. Inclusive, há uma diferença de 1 (um) neste cálculo, em razão de o servidor à disposição EDSON BUAZUSSI figurar no somatório dos servidores de outros órgãos à disposição no TCE e, também, na contagem dos cargos comissionados exclusivos, por perceber um DAS-5. </t>
  </si>
  <si>
    <t xml:space="preserve">(**) Este total não coincide com o que consta na TAB 16 (=483), porque nesta tabela não estão computados 43 servidores de outros órgãos à disposição do TCE, mas estão computados os 25 servidores efetivos que, concomitantemente, exercem cargos comissionados. Inclusive, há uma diferença de 1 (um) neste cálculo, em razão de o servidor à disposição EDSON BUAZUSSI figurar no somatório dos servidores de outros órgãos à disposição no TCE e, também, na contagem dos cargos comissionados exclusivos, por perceber um DAS-5. </t>
  </si>
  <si>
    <t xml:space="preserve">(**) Este total não coincide com o que consta na TAB 16 (=477), porque nesta tabela não estão computados 42 servidores de outros órgãos à disposição do TCE, mas estão computados os 25 servidores efetivos que, concomitantemente, exercem cargos comissionados. Inclusive, há uma diferença de 1 (um) neste cálculo, em razão de o servidor à disposição EDSON BUAZUSSI figurar no somatório dos servidores de outros órgãos à disposição no TCE e, também, na contagem dos cargos comissionados exclusivos, por perceber um DAS-5. </t>
  </si>
  <si>
    <t xml:space="preserve">(**) Este total não coincide com o que consta na TAB 16 (=476), porque nesta tabela não estão computados 42 servidores de outros órgãos à disposição do TCE, mas estão computados os 28 servidores efetivos que, concomitantemente, exercem cargos comissionados. Inclusive, há uma diferença de 1 (um) neste cálculo, em razão de o servidor à disposição EDSON BUAZUSSI figurar no somatório dos servidores de outros órgãos à disposição no TCE e, também, na contagem dos cargos comissionados exclusivos, por perceber um DAS-5. 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</si>
</sst>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medium">
        <color indexed="60"/>
      </left>
      <right/>
      <top style="medium">
        <color indexed="60"/>
      </top>
      <bottom style="medium">
        <color indexed="60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/>
      <right/>
      <top style="medium">
        <color indexed="60"/>
      </top>
      <bottom style="medium">
        <color indexed="60"/>
      </bottom>
    </border>
    <border>
      <left style="thin"/>
      <right/>
      <top style="medium">
        <color indexed="60"/>
      </top>
      <bottom/>
    </border>
    <border>
      <left/>
      <right/>
      <top style="medium">
        <color indexed="60"/>
      </top>
      <bottom/>
    </border>
    <border>
      <left style="thin"/>
      <right/>
      <top/>
      <bottom/>
    </border>
    <border>
      <left/>
      <right style="medium">
        <color indexed="60"/>
      </right>
      <top style="medium">
        <color indexed="60"/>
      </top>
      <bottom style="medium">
        <color indexed="60"/>
      </bottom>
    </border>
    <border>
      <left/>
      <right/>
      <top/>
      <bottom style="medium">
        <color indexed="60"/>
      </bottom>
    </border>
    <border>
      <left style="medium">
        <color indexed="60"/>
      </left>
      <right style="medium">
        <color indexed="60"/>
      </right>
      <top style="medium">
        <color indexed="60"/>
      </top>
      <bottom/>
    </border>
    <border>
      <left style="medium">
        <color indexed="60"/>
      </left>
      <right style="medium">
        <color indexed="60"/>
      </right>
      <top/>
      <bottom style="medium">
        <color indexed="60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medium">
        <color indexed="60"/>
      </top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medium">
        <color indexed="60"/>
      </bottom>
    </border>
    <border>
      <left/>
      <right style="thin"/>
      <top style="thin"/>
      <bottom style="medium">
        <color indexed="60"/>
      </bottom>
    </border>
    <border>
      <left/>
      <right/>
      <top/>
      <bottom style="thin"/>
    </border>
    <border>
      <left style="thin"/>
      <right/>
      <top style="thin">
        <color theme="0" tint="-0.24993999302387238"/>
      </top>
      <bottom/>
    </border>
    <border>
      <left/>
      <right style="thin"/>
      <top style="thin">
        <color theme="0" tint="-0.2499399930238723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1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indent="2"/>
    </xf>
    <xf numFmtId="2" fontId="6" fillId="33" borderId="12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right" vertical="center" indent="2"/>
    </xf>
    <xf numFmtId="0" fontId="6" fillId="33" borderId="13" xfId="0" applyFont="1" applyFill="1" applyBorder="1" applyAlignment="1">
      <alignment horizontal="right" vertical="center" indent="2"/>
    </xf>
    <xf numFmtId="2" fontId="2" fillId="0" borderId="0" xfId="0" applyNumberFormat="1" applyFont="1" applyBorder="1" applyAlignment="1">
      <alignment/>
    </xf>
    <xf numFmtId="0" fontId="2" fillId="0" borderId="14" xfId="0" applyFont="1" applyBorder="1" applyAlignment="1">
      <alignment horizontal="right" indent="2"/>
    </xf>
    <xf numFmtId="2" fontId="6" fillId="0" borderId="12" xfId="0" applyNumberFormat="1" applyFont="1" applyBorder="1" applyAlignment="1">
      <alignment vertical="center"/>
    </xf>
    <xf numFmtId="0" fontId="2" fillId="0" borderId="11" xfId="0" applyFont="1" applyFill="1" applyBorder="1" applyAlignment="1">
      <alignment horizontal="right" indent="2"/>
    </xf>
    <xf numFmtId="2" fontId="6" fillId="0" borderId="15" xfId="0" applyNumberFormat="1" applyFont="1" applyBorder="1" applyAlignment="1">
      <alignment vertical="center"/>
    </xf>
    <xf numFmtId="0" fontId="6" fillId="0" borderId="13" xfId="0" applyFont="1" applyBorder="1" applyAlignment="1">
      <alignment horizontal="right" vertical="center" indent="2"/>
    </xf>
    <xf numFmtId="49" fontId="2" fillId="0" borderId="14" xfId="0" applyNumberFormat="1" applyFont="1" applyBorder="1" applyAlignment="1">
      <alignment/>
    </xf>
    <xf numFmtId="49" fontId="2" fillId="0" borderId="13" xfId="0" applyNumberFormat="1" applyFont="1" applyFill="1" applyBorder="1" applyAlignment="1">
      <alignment/>
    </xf>
    <xf numFmtId="2" fontId="6" fillId="0" borderId="16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3" fillId="10" borderId="17" xfId="0" applyNumberFormat="1" applyFont="1" applyFill="1" applyBorder="1" applyAlignment="1">
      <alignment horizontal="center"/>
    </xf>
    <xf numFmtId="49" fontId="3" fillId="34" borderId="18" xfId="0" applyNumberFormat="1" applyFont="1" applyFill="1" applyBorder="1" applyAlignment="1">
      <alignment horizontal="center" vertical="center" wrapText="1"/>
    </xf>
    <xf numFmtId="49" fontId="3" fillId="34" borderId="17" xfId="0" applyNumberFormat="1" applyFont="1" applyFill="1" applyBorder="1" applyAlignment="1">
      <alignment/>
    </xf>
    <xf numFmtId="49" fontId="3" fillId="34" borderId="19" xfId="0" applyNumberFormat="1" applyFont="1" applyFill="1" applyBorder="1" applyAlignment="1">
      <alignment/>
    </xf>
    <xf numFmtId="0" fontId="7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right" indent="2"/>
    </xf>
    <xf numFmtId="2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indent="2"/>
    </xf>
    <xf numFmtId="0" fontId="4" fillId="0" borderId="11" xfId="0" applyFont="1" applyBorder="1" applyAlignment="1">
      <alignment horizontal="center" vertical="center"/>
    </xf>
    <xf numFmtId="0" fontId="3" fillId="10" borderId="23" xfId="0" applyFont="1" applyFill="1" applyBorder="1" applyAlignment="1">
      <alignment horizontal="center"/>
    </xf>
    <xf numFmtId="49" fontId="3" fillId="34" borderId="18" xfId="0" applyNumberFormat="1" applyFont="1" applyFill="1" applyBorder="1" applyAlignment="1">
      <alignment horizontal="center" vertical="center"/>
    </xf>
    <xf numFmtId="49" fontId="3" fillId="34" borderId="18" xfId="0" applyNumberFormat="1" applyFont="1" applyFill="1" applyBorder="1" applyAlignment="1">
      <alignment horizontal="center" vertical="center"/>
    </xf>
    <xf numFmtId="0" fontId="3" fillId="10" borderId="23" xfId="0" applyFont="1" applyFill="1" applyBorder="1" applyAlignment="1">
      <alignment horizontal="center"/>
    </xf>
    <xf numFmtId="49" fontId="3" fillId="34" borderId="18" xfId="0" applyNumberFormat="1" applyFont="1" applyFill="1" applyBorder="1" applyAlignment="1">
      <alignment horizontal="center" vertical="center"/>
    </xf>
    <xf numFmtId="0" fontId="3" fillId="10" borderId="23" xfId="0" applyFont="1" applyFill="1" applyBorder="1" applyAlignment="1">
      <alignment horizontal="center"/>
    </xf>
    <xf numFmtId="49" fontId="3" fillId="34" borderId="18" xfId="0" applyNumberFormat="1" applyFont="1" applyFill="1" applyBorder="1" applyAlignment="1">
      <alignment horizontal="center" vertical="center"/>
    </xf>
    <xf numFmtId="0" fontId="3" fillId="10" borderId="23" xfId="0" applyFont="1" applyFill="1" applyBorder="1" applyAlignment="1">
      <alignment horizontal="center"/>
    </xf>
    <xf numFmtId="49" fontId="3" fillId="34" borderId="18" xfId="0" applyNumberFormat="1" applyFont="1" applyFill="1" applyBorder="1" applyAlignment="1">
      <alignment horizontal="center" vertical="center"/>
    </xf>
    <xf numFmtId="0" fontId="3" fillId="10" borderId="23" xfId="0" applyFont="1" applyFill="1" applyBorder="1" applyAlignment="1">
      <alignment horizontal="center"/>
    </xf>
    <xf numFmtId="0" fontId="3" fillId="10" borderId="23" xfId="0" applyFont="1" applyFill="1" applyBorder="1" applyAlignment="1">
      <alignment horizontal="center"/>
    </xf>
    <xf numFmtId="49" fontId="3" fillId="34" borderId="18" xfId="0" applyNumberFormat="1" applyFont="1" applyFill="1" applyBorder="1" applyAlignment="1">
      <alignment horizontal="center" vertical="center"/>
    </xf>
    <xf numFmtId="49" fontId="3" fillId="34" borderId="18" xfId="0" applyNumberFormat="1" applyFont="1" applyFill="1" applyBorder="1" applyAlignment="1">
      <alignment horizontal="center" vertical="center"/>
    </xf>
    <xf numFmtId="0" fontId="3" fillId="10" borderId="23" xfId="0" applyFont="1" applyFill="1" applyBorder="1" applyAlignment="1">
      <alignment horizontal="center"/>
    </xf>
    <xf numFmtId="49" fontId="3" fillId="34" borderId="18" xfId="0" applyNumberFormat="1" applyFont="1" applyFill="1" applyBorder="1" applyAlignment="1">
      <alignment horizontal="center" vertical="center"/>
    </xf>
    <xf numFmtId="0" fontId="3" fillId="10" borderId="23" xfId="0" applyFont="1" applyFill="1" applyBorder="1" applyAlignment="1">
      <alignment horizontal="center"/>
    </xf>
    <xf numFmtId="49" fontId="3" fillId="34" borderId="18" xfId="0" applyNumberFormat="1" applyFont="1" applyFill="1" applyBorder="1" applyAlignment="1">
      <alignment horizontal="center" vertical="center"/>
    </xf>
    <xf numFmtId="0" fontId="3" fillId="10" borderId="23" xfId="0" applyFont="1" applyFill="1" applyBorder="1" applyAlignment="1">
      <alignment horizontal="center"/>
    </xf>
    <xf numFmtId="49" fontId="3" fillId="34" borderId="18" xfId="0" applyNumberFormat="1" applyFont="1" applyFill="1" applyBorder="1" applyAlignment="1">
      <alignment horizontal="center" vertical="center"/>
    </xf>
    <xf numFmtId="0" fontId="3" fillId="10" borderId="23" xfId="0" applyFont="1" applyFill="1" applyBorder="1" applyAlignment="1">
      <alignment horizontal="center"/>
    </xf>
    <xf numFmtId="49" fontId="3" fillId="34" borderId="18" xfId="0" applyNumberFormat="1" applyFont="1" applyFill="1" applyBorder="1" applyAlignment="1">
      <alignment horizontal="center" vertical="center"/>
    </xf>
    <xf numFmtId="0" fontId="3" fillId="10" borderId="23" xfId="0" applyFont="1" applyFill="1" applyBorder="1" applyAlignment="1">
      <alignment horizontal="center"/>
    </xf>
    <xf numFmtId="49" fontId="3" fillId="34" borderId="18" xfId="0" applyNumberFormat="1" applyFont="1" applyFill="1" applyBorder="1" applyAlignment="1">
      <alignment horizontal="center" vertical="center"/>
    </xf>
    <xf numFmtId="0" fontId="3" fillId="10" borderId="23" xfId="0" applyFont="1" applyFill="1" applyBorder="1" applyAlignment="1">
      <alignment horizontal="center"/>
    </xf>
    <xf numFmtId="0" fontId="40" fillId="15" borderId="24" xfId="0" applyFont="1" applyFill="1" applyBorder="1" applyAlignment="1">
      <alignment horizontal="center" vertical="center"/>
    </xf>
    <xf numFmtId="0" fontId="3" fillId="10" borderId="23" xfId="0" applyFont="1" applyFill="1" applyBorder="1" applyAlignment="1">
      <alignment horizontal="center"/>
    </xf>
    <xf numFmtId="0" fontId="3" fillId="10" borderId="17" xfId="0" applyFont="1" applyFill="1" applyBorder="1" applyAlignment="1">
      <alignment horizontal="center"/>
    </xf>
    <xf numFmtId="49" fontId="3" fillId="10" borderId="25" xfId="0" applyNumberFormat="1" applyFont="1" applyFill="1" applyBorder="1" applyAlignment="1">
      <alignment horizontal="center" vertical="center" wrapText="1"/>
    </xf>
    <xf numFmtId="49" fontId="3" fillId="10" borderId="26" xfId="0" applyNumberFormat="1" applyFont="1" applyFill="1" applyBorder="1" applyAlignment="1">
      <alignment horizontal="center" vertical="center"/>
    </xf>
    <xf numFmtId="0" fontId="3" fillId="10" borderId="18" xfId="0" applyFont="1" applyFill="1" applyBorder="1" applyAlignment="1">
      <alignment horizontal="center" vertical="center" wrapText="1"/>
    </xf>
    <xf numFmtId="0" fontId="3" fillId="10" borderId="19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35" borderId="20" xfId="0" applyFont="1" applyFill="1" applyBorder="1" applyAlignment="1">
      <alignment horizontal="center"/>
    </xf>
    <xf numFmtId="0" fontId="2" fillId="35" borderId="29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/>
    </xf>
    <xf numFmtId="49" fontId="2" fillId="0" borderId="27" xfId="0" applyNumberFormat="1" applyFont="1" applyBorder="1" applyAlignment="1">
      <alignment horizontal="left"/>
    </xf>
    <xf numFmtId="0" fontId="2" fillId="0" borderId="3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49" fontId="3" fillId="34" borderId="23" xfId="0" applyNumberFormat="1" applyFont="1" applyFill="1" applyBorder="1" applyAlignment="1">
      <alignment horizontal="center" vertical="center"/>
    </xf>
    <xf numFmtId="49" fontId="3" fillId="34" borderId="18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49" fontId="2" fillId="0" borderId="36" xfId="0" applyNumberFormat="1" applyFont="1" applyBorder="1" applyAlignment="1">
      <alignment horizontal="left"/>
    </xf>
    <xf numFmtId="49" fontId="2" fillId="0" borderId="28" xfId="0" applyNumberFormat="1" applyFont="1" applyBorder="1" applyAlignment="1">
      <alignment horizontal="left"/>
    </xf>
    <xf numFmtId="49" fontId="3" fillId="34" borderId="19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6" fillId="33" borderId="34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49" fontId="5" fillId="36" borderId="19" xfId="0" applyNumberFormat="1" applyFont="1" applyFill="1" applyBorder="1" applyAlignment="1">
      <alignment horizontal="center" vertical="center"/>
    </xf>
    <xf numFmtId="49" fontId="2" fillId="0" borderId="36" xfId="0" applyNumberFormat="1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justify" vertical="justify"/>
    </xf>
    <xf numFmtId="0" fontId="2" fillId="0" borderId="0" xfId="0" applyFont="1" applyAlignment="1">
      <alignment horizontal="left" vertical="center"/>
    </xf>
    <xf numFmtId="0" fontId="0" fillId="0" borderId="31" xfId="0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41" fillId="0" borderId="37" xfId="0" applyFont="1" applyBorder="1" applyAlignment="1">
      <alignment horizontal="center"/>
    </xf>
    <xf numFmtId="0" fontId="41" fillId="0" borderId="38" xfId="0" applyFont="1" applyBorder="1" applyAlignment="1">
      <alignment horizontal="center"/>
    </xf>
    <xf numFmtId="0" fontId="3" fillId="0" borderId="0" xfId="0" applyFont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zoomScale="130" zoomScaleNormal="130" zoomScalePageLayoutView="0" workbookViewId="0" topLeftCell="A16">
      <selection activeCell="H34" sqref="H34"/>
    </sheetView>
  </sheetViews>
  <sheetFormatPr defaultColWidth="9.140625" defaultRowHeight="15"/>
  <cols>
    <col min="1" max="1" width="8.5742187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15625" style="1" customWidth="1"/>
    <col min="9" max="9" width="22.140625" style="0" bestFit="1" customWidth="1"/>
  </cols>
  <sheetData>
    <row r="1" spans="1:7" ht="30" customHeight="1" thickBot="1">
      <c r="A1" s="58" t="s">
        <v>36</v>
      </c>
      <c r="B1" s="58"/>
      <c r="C1" s="58"/>
      <c r="D1" s="58"/>
      <c r="E1" s="58"/>
      <c r="F1" s="58"/>
      <c r="G1" s="58"/>
    </row>
    <row r="2" spans="1:7" ht="15" customHeight="1" thickBot="1">
      <c r="A2" s="59" t="s">
        <v>35</v>
      </c>
      <c r="B2" s="60"/>
      <c r="C2" s="61" t="s">
        <v>34</v>
      </c>
      <c r="D2" s="63" t="s">
        <v>33</v>
      </c>
      <c r="E2" s="63"/>
      <c r="F2" s="61" t="s">
        <v>32</v>
      </c>
      <c r="G2" s="64" t="s">
        <v>31</v>
      </c>
    </row>
    <row r="3" spans="1:7" ht="15.75" thickBot="1">
      <c r="A3" s="34" t="s">
        <v>30</v>
      </c>
      <c r="B3" s="20" t="s">
        <v>29</v>
      </c>
      <c r="C3" s="62"/>
      <c r="D3" s="63"/>
      <c r="E3" s="63"/>
      <c r="F3" s="62"/>
      <c r="G3" s="64"/>
    </row>
    <row r="4" spans="1:7" ht="15">
      <c r="A4" s="65" t="s">
        <v>28</v>
      </c>
      <c r="B4" s="19" t="s">
        <v>27</v>
      </c>
      <c r="C4" s="5">
        <v>450</v>
      </c>
      <c r="D4" s="67">
        <v>301</v>
      </c>
      <c r="E4" s="68"/>
      <c r="F4" s="5">
        <f aca="true" t="shared" si="0" ref="F4:F13">C4-D4</f>
        <v>149</v>
      </c>
      <c r="G4" s="9">
        <f aca="true" t="shared" si="1" ref="G4:G13">(D4/C4)*100</f>
        <v>66.88888888888889</v>
      </c>
    </row>
    <row r="5" spans="1:7" ht="15">
      <c r="A5" s="65"/>
      <c r="B5" s="19" t="s">
        <v>26</v>
      </c>
      <c r="C5" s="5">
        <v>8</v>
      </c>
      <c r="D5" s="69">
        <v>5</v>
      </c>
      <c r="E5" s="70"/>
      <c r="F5" s="5">
        <f t="shared" si="0"/>
        <v>3</v>
      </c>
      <c r="G5" s="9">
        <f t="shared" si="1"/>
        <v>62.5</v>
      </c>
    </row>
    <row r="6" spans="1:7" ht="15">
      <c r="A6" s="66"/>
      <c r="B6" s="15" t="s">
        <v>25</v>
      </c>
      <c r="C6" s="5">
        <v>90</v>
      </c>
      <c r="D6" s="71">
        <v>16</v>
      </c>
      <c r="E6" s="72"/>
      <c r="F6" s="5">
        <f t="shared" si="0"/>
        <v>74</v>
      </c>
      <c r="G6" s="9">
        <f t="shared" si="1"/>
        <v>17.77777777777778</v>
      </c>
    </row>
    <row r="7" spans="1:7" ht="15">
      <c r="A7" s="73" t="s">
        <v>4</v>
      </c>
      <c r="B7" s="74"/>
      <c r="C7" s="7">
        <f>SUM(C4:C6)</f>
        <v>548</v>
      </c>
      <c r="D7" s="75">
        <f>SUM(D4:E6)</f>
        <v>322</v>
      </c>
      <c r="E7" s="76"/>
      <c r="F7" s="7">
        <f t="shared" si="0"/>
        <v>226</v>
      </c>
      <c r="G7" s="17">
        <f t="shared" si="1"/>
        <v>58.75912408759124</v>
      </c>
    </row>
    <row r="8" spans="1:7" ht="15">
      <c r="A8" s="79" t="s">
        <v>24</v>
      </c>
      <c r="B8" s="18" t="s">
        <v>23</v>
      </c>
      <c r="C8" s="5">
        <v>5</v>
      </c>
      <c r="D8" s="80">
        <v>4</v>
      </c>
      <c r="E8" s="81"/>
      <c r="F8" s="5">
        <f t="shared" si="0"/>
        <v>1</v>
      </c>
      <c r="G8" s="9">
        <f t="shared" si="1"/>
        <v>80</v>
      </c>
    </row>
    <row r="9" spans="1:7" ht="15">
      <c r="A9" s="66"/>
      <c r="B9" s="15" t="s">
        <v>22</v>
      </c>
      <c r="C9" s="5">
        <v>100</v>
      </c>
      <c r="D9" s="71">
        <v>53</v>
      </c>
      <c r="E9" s="72"/>
      <c r="F9" s="5">
        <f t="shared" si="0"/>
        <v>47</v>
      </c>
      <c r="G9" s="9">
        <f t="shared" si="1"/>
        <v>53</v>
      </c>
    </row>
    <row r="10" spans="1:7" ht="15">
      <c r="A10" s="74" t="s">
        <v>4</v>
      </c>
      <c r="B10" s="82"/>
      <c r="C10" s="7">
        <f>SUM(C8:C9)</f>
        <v>105</v>
      </c>
      <c r="D10" s="75">
        <f>SUM(D8:E9)</f>
        <v>57</v>
      </c>
      <c r="E10" s="76"/>
      <c r="F10" s="7">
        <f t="shared" si="0"/>
        <v>48</v>
      </c>
      <c r="G10" s="17">
        <f t="shared" si="1"/>
        <v>54.285714285714285</v>
      </c>
    </row>
    <row r="11" spans="1:7" ht="15">
      <c r="A11" s="79" t="s">
        <v>21</v>
      </c>
      <c r="B11" s="16" t="s">
        <v>20</v>
      </c>
      <c r="C11" s="5">
        <v>22</v>
      </c>
      <c r="D11" s="80">
        <v>16</v>
      </c>
      <c r="E11" s="81"/>
      <c r="F11" s="5">
        <f t="shared" si="0"/>
        <v>6</v>
      </c>
      <c r="G11" s="9">
        <f t="shared" si="1"/>
        <v>72.72727272727273</v>
      </c>
    </row>
    <row r="12" spans="1:7" ht="15">
      <c r="A12" s="66"/>
      <c r="B12" s="15" t="s">
        <v>19</v>
      </c>
      <c r="C12" s="5">
        <v>15</v>
      </c>
      <c r="D12" s="71">
        <v>12</v>
      </c>
      <c r="E12" s="72"/>
      <c r="F12" s="5">
        <f t="shared" si="0"/>
        <v>3</v>
      </c>
      <c r="G12" s="9">
        <f t="shared" si="1"/>
        <v>80</v>
      </c>
    </row>
    <row r="13" spans="1:7" ht="15.75" thickBot="1">
      <c r="A13" s="83" t="s">
        <v>4</v>
      </c>
      <c r="B13" s="84"/>
      <c r="C13" s="14">
        <f>SUM(C11:C12)</f>
        <v>37</v>
      </c>
      <c r="D13" s="85">
        <f>SUM(D11:E12)</f>
        <v>28</v>
      </c>
      <c r="E13" s="86"/>
      <c r="F13" s="7">
        <f t="shared" si="0"/>
        <v>9</v>
      </c>
      <c r="G13" s="13">
        <f t="shared" si="1"/>
        <v>75.67567567567568</v>
      </c>
    </row>
    <row r="14" spans="1:7" ht="23.25" thickBot="1">
      <c r="A14" s="87" t="s">
        <v>18</v>
      </c>
      <c r="B14" s="88"/>
      <c r="C14" s="88"/>
      <c r="D14" s="35" t="s">
        <v>17</v>
      </c>
      <c r="E14" s="21" t="s">
        <v>16</v>
      </c>
      <c r="F14" s="22"/>
      <c r="G14" s="23"/>
    </row>
    <row r="15" spans="1:7" ht="15">
      <c r="A15" s="77" t="s">
        <v>37</v>
      </c>
      <c r="B15" s="78"/>
      <c r="C15" s="5">
        <v>20</v>
      </c>
      <c r="D15" s="5">
        <v>20</v>
      </c>
      <c r="E15" s="5">
        <v>0</v>
      </c>
      <c r="F15" s="5">
        <f aca="true" t="shared" si="2" ref="F15:F21">C15-D15-E15</f>
        <v>0</v>
      </c>
      <c r="G15" s="9">
        <f aca="true" t="shared" si="3" ref="G15:G23">((D15+E15)/C15)*100</f>
        <v>100</v>
      </c>
    </row>
    <row r="16" spans="1:7" ht="15">
      <c r="A16" s="77" t="s">
        <v>15</v>
      </c>
      <c r="B16" s="78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7" ht="15">
      <c r="A17" s="77" t="s">
        <v>14</v>
      </c>
      <c r="B17" s="78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7" ht="15">
      <c r="A18" s="77" t="s">
        <v>13</v>
      </c>
      <c r="B18" s="78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7" ht="15">
      <c r="A19" s="77" t="s">
        <v>12</v>
      </c>
      <c r="B19" s="78"/>
      <c r="C19" s="5">
        <v>12</v>
      </c>
      <c r="D19" s="5">
        <v>6</v>
      </c>
      <c r="E19" s="5">
        <v>3</v>
      </c>
      <c r="F19" s="5">
        <f t="shared" si="2"/>
        <v>3</v>
      </c>
      <c r="G19" s="9">
        <f t="shared" si="3"/>
        <v>75</v>
      </c>
    </row>
    <row r="20" spans="1:7" ht="15">
      <c r="A20" s="93" t="s">
        <v>11</v>
      </c>
      <c r="B20" s="94"/>
      <c r="C20" s="5">
        <v>31</v>
      </c>
      <c r="D20" s="5">
        <v>5</v>
      </c>
      <c r="E20" s="5">
        <v>25</v>
      </c>
      <c r="F20" s="5">
        <f t="shared" si="2"/>
        <v>1</v>
      </c>
      <c r="G20" s="9">
        <f t="shared" si="3"/>
        <v>96.7741935483871</v>
      </c>
    </row>
    <row r="21" spans="1:9" ht="15.75" thickBot="1">
      <c r="A21" s="83" t="s">
        <v>4</v>
      </c>
      <c r="B21" s="84"/>
      <c r="C21" s="8">
        <f>SUM(C15:C20)</f>
        <v>88</v>
      </c>
      <c r="D21" s="8">
        <f>SUM(D15:D20)</f>
        <v>54</v>
      </c>
      <c r="E21" s="8">
        <f>SUM(E15:E20)</f>
        <v>30</v>
      </c>
      <c r="F21" s="7">
        <f t="shared" si="2"/>
        <v>4</v>
      </c>
      <c r="G21" s="11">
        <f t="shared" si="3"/>
        <v>95.45454545454545</v>
      </c>
      <c r="I21" s="24"/>
    </row>
    <row r="22" spans="1:10" ht="15.75" thickBot="1">
      <c r="A22" s="95" t="s">
        <v>10</v>
      </c>
      <c r="B22" s="95"/>
      <c r="C22" s="95"/>
      <c r="D22" s="95"/>
      <c r="E22" s="95"/>
      <c r="F22" s="95"/>
      <c r="G22" s="95"/>
      <c r="J22" s="25"/>
    </row>
    <row r="23" spans="1:7" ht="15">
      <c r="A23" s="77" t="s">
        <v>9</v>
      </c>
      <c r="B23" s="78"/>
      <c r="C23" s="5">
        <v>7</v>
      </c>
      <c r="D23" s="96">
        <v>7</v>
      </c>
      <c r="E23" s="97"/>
      <c r="F23" s="5">
        <f>C23-D23</f>
        <v>0</v>
      </c>
      <c r="G23" s="9">
        <f t="shared" si="3"/>
        <v>100</v>
      </c>
    </row>
    <row r="24" spans="1:7" ht="15">
      <c r="A24" s="93" t="s">
        <v>8</v>
      </c>
      <c r="B24" s="94"/>
      <c r="C24" s="10">
        <v>5</v>
      </c>
      <c r="D24" s="71">
        <v>3</v>
      </c>
      <c r="E24" s="72"/>
      <c r="F24" s="5">
        <f>C24-D24</f>
        <v>2</v>
      </c>
      <c r="G24" s="9">
        <f>((D24+E24)/C24)*100</f>
        <v>60</v>
      </c>
    </row>
    <row r="25" spans="1:9" ht="15.75" thickBot="1">
      <c r="A25" s="83" t="s">
        <v>4</v>
      </c>
      <c r="B25" s="84"/>
      <c r="C25" s="8">
        <f>SUM(C22:C24)</f>
        <v>12</v>
      </c>
      <c r="D25" s="98">
        <f>SUM(D23:E24)</f>
        <v>10</v>
      </c>
      <c r="E25" s="99"/>
      <c r="F25" s="7">
        <f>C25-D25</f>
        <v>2</v>
      </c>
      <c r="G25" s="6">
        <f>(D25/C25)*100</f>
        <v>83.33333333333334</v>
      </c>
      <c r="I25" s="3"/>
    </row>
    <row r="26" spans="1:9" ht="19.5" thickBot="1">
      <c r="A26" s="100" t="s">
        <v>3</v>
      </c>
      <c r="B26" s="100"/>
      <c r="C26" s="100"/>
      <c r="D26" s="100"/>
      <c r="E26" s="100"/>
      <c r="F26" s="100"/>
      <c r="G26" s="100"/>
      <c r="I26" s="3"/>
    </row>
    <row r="27" spans="1:9" ht="15.75">
      <c r="A27" s="89" t="s">
        <v>2</v>
      </c>
      <c r="B27" s="90"/>
      <c r="C27" s="4">
        <f>SUM(C25,C21,C13,C10,C7)</f>
        <v>790</v>
      </c>
      <c r="D27" s="91"/>
      <c r="E27" s="91"/>
      <c r="F27" s="91"/>
      <c r="G27" s="92"/>
      <c r="I27" s="3"/>
    </row>
    <row r="28" spans="1:9" ht="15.75">
      <c r="A28" s="106" t="s">
        <v>38</v>
      </c>
      <c r="B28" s="90"/>
      <c r="C28" s="4">
        <f>SUM(D7,D10,D13,D21,E21,D25)</f>
        <v>501</v>
      </c>
      <c r="D28" s="91"/>
      <c r="E28" s="91"/>
      <c r="F28" s="91"/>
      <c r="G28" s="92"/>
      <c r="I28" s="3"/>
    </row>
    <row r="29" spans="1:9" ht="16.5" thickBot="1">
      <c r="A29" s="106" t="s">
        <v>1</v>
      </c>
      <c r="B29" s="90"/>
      <c r="C29" s="4">
        <f>C27-C28</f>
        <v>289</v>
      </c>
      <c r="D29" s="91"/>
      <c r="E29" s="91"/>
      <c r="F29" s="91"/>
      <c r="G29" s="92"/>
      <c r="I29" s="3"/>
    </row>
    <row r="30" spans="1:7" ht="15.75" thickBot="1">
      <c r="A30" s="95" t="s">
        <v>7</v>
      </c>
      <c r="B30" s="95"/>
      <c r="C30" s="95"/>
      <c r="D30" s="95"/>
      <c r="E30" s="95"/>
      <c r="F30" s="95"/>
      <c r="G30" s="95"/>
    </row>
    <row r="31" spans="1:7" ht="15.75">
      <c r="A31" s="107" t="s">
        <v>6</v>
      </c>
      <c r="B31" s="107"/>
      <c r="C31" s="33">
        <v>5</v>
      </c>
      <c r="D31" s="26"/>
      <c r="E31" s="27"/>
      <c r="F31" s="28"/>
      <c r="G31" s="29"/>
    </row>
    <row r="32" spans="1:7" ht="15.75">
      <c r="A32" s="101" t="s">
        <v>5</v>
      </c>
      <c r="B32" s="101"/>
      <c r="C32" s="33">
        <v>38</v>
      </c>
      <c r="D32" s="30"/>
      <c r="E32" s="31"/>
      <c r="F32" s="32"/>
      <c r="G32" s="9"/>
    </row>
    <row r="33" spans="1:7" ht="12.75" customHeight="1">
      <c r="A33" s="102" t="s">
        <v>0</v>
      </c>
      <c r="B33" s="102"/>
      <c r="C33" s="102"/>
      <c r="D33" s="103"/>
      <c r="E33" s="103"/>
      <c r="F33" s="103"/>
      <c r="G33" s="103"/>
    </row>
    <row r="34" spans="1:7" ht="24.75" customHeight="1">
      <c r="A34" s="104" t="s">
        <v>40</v>
      </c>
      <c r="B34" s="104"/>
      <c r="C34" s="104"/>
      <c r="D34" s="104"/>
      <c r="E34" s="104"/>
      <c r="F34" s="104"/>
      <c r="G34" s="104"/>
    </row>
    <row r="35" spans="1:7" ht="15">
      <c r="A35" s="105" t="s">
        <v>39</v>
      </c>
      <c r="B35" s="105"/>
      <c r="C35" s="105"/>
      <c r="D35" s="105"/>
      <c r="E35" s="105"/>
      <c r="F35" s="105"/>
      <c r="G35" s="105"/>
    </row>
  </sheetData>
  <sheetProtection/>
  <mergeCells count="50"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7" bottom="0.3937007874015748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5"/>
  <sheetViews>
    <sheetView zoomScale="130" zoomScaleNormal="130" zoomScalePageLayoutView="0" workbookViewId="0" topLeftCell="A19">
      <selection activeCell="A35" sqref="A35:G35"/>
    </sheetView>
  </sheetViews>
  <sheetFormatPr defaultColWidth="9.140625" defaultRowHeight="15"/>
  <cols>
    <col min="1" max="1" width="8.5742187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15625" style="1" customWidth="1"/>
    <col min="9" max="9" width="22.140625" style="0" bestFit="1" customWidth="1"/>
  </cols>
  <sheetData>
    <row r="1" spans="1:7" ht="30" customHeight="1" thickBot="1">
      <c r="A1" s="58" t="s">
        <v>36</v>
      </c>
      <c r="B1" s="58"/>
      <c r="C1" s="58"/>
      <c r="D1" s="58"/>
      <c r="E1" s="58"/>
      <c r="F1" s="58"/>
      <c r="G1" s="58"/>
    </row>
    <row r="2" spans="1:7" ht="15" customHeight="1" thickBot="1">
      <c r="A2" s="59" t="s">
        <v>35</v>
      </c>
      <c r="B2" s="60"/>
      <c r="C2" s="61" t="s">
        <v>34</v>
      </c>
      <c r="D2" s="63" t="s">
        <v>33</v>
      </c>
      <c r="E2" s="63"/>
      <c r="F2" s="61" t="s">
        <v>32</v>
      </c>
      <c r="G2" s="64" t="s">
        <v>31</v>
      </c>
    </row>
    <row r="3" spans="1:7" ht="15.75" thickBot="1">
      <c r="A3" s="53" t="s">
        <v>30</v>
      </c>
      <c r="B3" s="20" t="s">
        <v>29</v>
      </c>
      <c r="C3" s="62"/>
      <c r="D3" s="63"/>
      <c r="E3" s="63"/>
      <c r="F3" s="62"/>
      <c r="G3" s="64"/>
    </row>
    <row r="4" spans="1:7" ht="15">
      <c r="A4" s="65" t="s">
        <v>28</v>
      </c>
      <c r="B4" s="19" t="s">
        <v>27</v>
      </c>
      <c r="C4" s="5">
        <v>450</v>
      </c>
      <c r="D4" s="67">
        <v>290</v>
      </c>
      <c r="E4" s="68"/>
      <c r="F4" s="5">
        <f aca="true" t="shared" si="0" ref="F4:F13">C4-D4</f>
        <v>160</v>
      </c>
      <c r="G4" s="9">
        <f aca="true" t="shared" si="1" ref="G4:G13">(D4/C4)*100</f>
        <v>64.44444444444444</v>
      </c>
    </row>
    <row r="5" spans="1:7" ht="15">
      <c r="A5" s="65"/>
      <c r="B5" s="19" t="s">
        <v>26</v>
      </c>
      <c r="C5" s="5">
        <v>8</v>
      </c>
      <c r="D5" s="108">
        <v>3</v>
      </c>
      <c r="E5" s="109"/>
      <c r="F5" s="5">
        <f t="shared" si="0"/>
        <v>5</v>
      </c>
      <c r="G5" s="9">
        <f t="shared" si="1"/>
        <v>37.5</v>
      </c>
    </row>
    <row r="6" spans="1:7" ht="15">
      <c r="A6" s="66"/>
      <c r="B6" s="15" t="s">
        <v>25</v>
      </c>
      <c r="C6" s="5">
        <v>90</v>
      </c>
      <c r="D6" s="71">
        <v>12</v>
      </c>
      <c r="E6" s="72"/>
      <c r="F6" s="5">
        <f t="shared" si="0"/>
        <v>78</v>
      </c>
      <c r="G6" s="9">
        <f t="shared" si="1"/>
        <v>13.333333333333334</v>
      </c>
    </row>
    <row r="7" spans="1:7" ht="15">
      <c r="A7" s="73" t="s">
        <v>4</v>
      </c>
      <c r="B7" s="74"/>
      <c r="C7" s="7">
        <f>SUM(C4:C6)</f>
        <v>548</v>
      </c>
      <c r="D7" s="75">
        <f>SUM(D4:E6)</f>
        <v>305</v>
      </c>
      <c r="E7" s="76"/>
      <c r="F7" s="7">
        <f t="shared" si="0"/>
        <v>243</v>
      </c>
      <c r="G7" s="17">
        <f t="shared" si="1"/>
        <v>55.65693430656934</v>
      </c>
    </row>
    <row r="8" spans="1:7" ht="15">
      <c r="A8" s="79" t="s">
        <v>24</v>
      </c>
      <c r="B8" s="18" t="s">
        <v>23</v>
      </c>
      <c r="C8" s="5">
        <v>5</v>
      </c>
      <c r="D8" s="80">
        <v>2</v>
      </c>
      <c r="E8" s="81"/>
      <c r="F8" s="5">
        <f t="shared" si="0"/>
        <v>3</v>
      </c>
      <c r="G8" s="9">
        <f t="shared" si="1"/>
        <v>40</v>
      </c>
    </row>
    <row r="9" spans="1:7" ht="15">
      <c r="A9" s="66"/>
      <c r="B9" s="15" t="s">
        <v>22</v>
      </c>
      <c r="C9" s="5">
        <v>100</v>
      </c>
      <c r="D9" s="71">
        <v>41</v>
      </c>
      <c r="E9" s="72"/>
      <c r="F9" s="5">
        <f t="shared" si="0"/>
        <v>59</v>
      </c>
      <c r="G9" s="9">
        <f t="shared" si="1"/>
        <v>41</v>
      </c>
    </row>
    <row r="10" spans="1:7" ht="15">
      <c r="A10" s="74" t="s">
        <v>4</v>
      </c>
      <c r="B10" s="82"/>
      <c r="C10" s="7">
        <f>SUM(C8:C9)</f>
        <v>105</v>
      </c>
      <c r="D10" s="75">
        <f>SUM(D8:E9)</f>
        <v>43</v>
      </c>
      <c r="E10" s="76"/>
      <c r="F10" s="7">
        <f t="shared" si="0"/>
        <v>62</v>
      </c>
      <c r="G10" s="17">
        <f t="shared" si="1"/>
        <v>40.95238095238095</v>
      </c>
    </row>
    <row r="11" spans="1:7" ht="15">
      <c r="A11" s="79" t="s">
        <v>21</v>
      </c>
      <c r="B11" s="16" t="s">
        <v>20</v>
      </c>
      <c r="C11" s="5">
        <v>22</v>
      </c>
      <c r="D11" s="80">
        <v>11</v>
      </c>
      <c r="E11" s="81"/>
      <c r="F11" s="5">
        <f t="shared" si="0"/>
        <v>11</v>
      </c>
      <c r="G11" s="9">
        <f t="shared" si="1"/>
        <v>50</v>
      </c>
    </row>
    <row r="12" spans="1:7" ht="15">
      <c r="A12" s="66"/>
      <c r="B12" s="15" t="s">
        <v>19</v>
      </c>
      <c r="C12" s="5">
        <v>15</v>
      </c>
      <c r="D12" s="71">
        <v>9</v>
      </c>
      <c r="E12" s="72"/>
      <c r="F12" s="5">
        <f t="shared" si="0"/>
        <v>6</v>
      </c>
      <c r="G12" s="9">
        <f t="shared" si="1"/>
        <v>60</v>
      </c>
    </row>
    <row r="13" spans="1:7" ht="15.75" thickBot="1">
      <c r="A13" s="83" t="s">
        <v>4</v>
      </c>
      <c r="B13" s="84"/>
      <c r="C13" s="14">
        <f>SUM(C11:C12)</f>
        <v>37</v>
      </c>
      <c r="D13" s="85">
        <f>SUM(D11:E12)</f>
        <v>20</v>
      </c>
      <c r="E13" s="86"/>
      <c r="F13" s="7">
        <f t="shared" si="0"/>
        <v>17</v>
      </c>
      <c r="G13" s="13">
        <f t="shared" si="1"/>
        <v>54.054054054054056</v>
      </c>
    </row>
    <row r="14" spans="1:7" ht="23.25" thickBot="1">
      <c r="A14" s="87" t="s">
        <v>18</v>
      </c>
      <c r="B14" s="88"/>
      <c r="C14" s="88"/>
      <c r="D14" s="52" t="s">
        <v>17</v>
      </c>
      <c r="E14" s="21" t="s">
        <v>16</v>
      </c>
      <c r="F14" s="22"/>
      <c r="G14" s="23"/>
    </row>
    <row r="15" spans="1:7" ht="15">
      <c r="A15" s="77" t="s">
        <v>37</v>
      </c>
      <c r="B15" s="78"/>
      <c r="C15" s="5">
        <v>20</v>
      </c>
      <c r="D15" s="5">
        <v>19</v>
      </c>
      <c r="E15" s="5">
        <v>0</v>
      </c>
      <c r="F15" s="5">
        <f aca="true" t="shared" si="2" ref="F15:F21">C15-D15-E15</f>
        <v>1</v>
      </c>
      <c r="G15" s="9">
        <f aca="true" t="shared" si="3" ref="G15:G23">((D15+E15)/C15)*100</f>
        <v>95</v>
      </c>
    </row>
    <row r="16" spans="1:7" ht="15">
      <c r="A16" s="77" t="s">
        <v>15</v>
      </c>
      <c r="B16" s="78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7" ht="15">
      <c r="A17" s="77" t="s">
        <v>14</v>
      </c>
      <c r="B17" s="78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7" ht="15">
      <c r="A18" s="77" t="s">
        <v>13</v>
      </c>
      <c r="B18" s="78"/>
      <c r="C18" s="5">
        <v>13</v>
      </c>
      <c r="D18" s="5">
        <v>12</v>
      </c>
      <c r="E18" s="12">
        <v>0</v>
      </c>
      <c r="F18" s="12">
        <f t="shared" si="2"/>
        <v>1</v>
      </c>
      <c r="G18" s="9">
        <f t="shared" si="3"/>
        <v>92.3076923076923</v>
      </c>
    </row>
    <row r="19" spans="1:7" ht="15">
      <c r="A19" s="77" t="s">
        <v>12</v>
      </c>
      <c r="B19" s="78"/>
      <c r="C19" s="5">
        <v>12</v>
      </c>
      <c r="D19" s="5">
        <v>9</v>
      </c>
      <c r="E19" s="5">
        <v>3</v>
      </c>
      <c r="F19" s="5">
        <f t="shared" si="2"/>
        <v>0</v>
      </c>
      <c r="G19" s="9">
        <f t="shared" si="3"/>
        <v>100</v>
      </c>
    </row>
    <row r="20" spans="1:7" ht="15">
      <c r="A20" s="93" t="s">
        <v>11</v>
      </c>
      <c r="B20" s="94"/>
      <c r="C20" s="5">
        <v>31</v>
      </c>
      <c r="D20" s="5">
        <v>9</v>
      </c>
      <c r="E20" s="5">
        <v>22</v>
      </c>
      <c r="F20" s="5">
        <f t="shared" si="2"/>
        <v>0</v>
      </c>
      <c r="G20" s="9">
        <f t="shared" si="3"/>
        <v>100</v>
      </c>
    </row>
    <row r="21" spans="1:9" ht="15.75" thickBot="1">
      <c r="A21" s="83" t="s">
        <v>4</v>
      </c>
      <c r="B21" s="84"/>
      <c r="C21" s="8">
        <f>SUM(C15:C20)</f>
        <v>88</v>
      </c>
      <c r="D21" s="8">
        <f>SUM(D15:D20)</f>
        <v>61</v>
      </c>
      <c r="E21" s="8">
        <f>SUM(E15:E20)</f>
        <v>25</v>
      </c>
      <c r="F21" s="7">
        <f t="shared" si="2"/>
        <v>2</v>
      </c>
      <c r="G21" s="11">
        <f t="shared" si="3"/>
        <v>97.72727272727273</v>
      </c>
      <c r="I21" s="24"/>
    </row>
    <row r="22" spans="1:10" ht="15.75" thickBot="1">
      <c r="A22" s="95" t="s">
        <v>10</v>
      </c>
      <c r="B22" s="95"/>
      <c r="C22" s="95"/>
      <c r="D22" s="95"/>
      <c r="E22" s="95"/>
      <c r="F22" s="95"/>
      <c r="G22" s="95"/>
      <c r="J22" s="25"/>
    </row>
    <row r="23" spans="1:7" ht="15">
      <c r="A23" s="77" t="s">
        <v>9</v>
      </c>
      <c r="B23" s="78"/>
      <c r="C23" s="5">
        <v>7</v>
      </c>
      <c r="D23" s="96">
        <v>7</v>
      </c>
      <c r="E23" s="97"/>
      <c r="F23" s="5">
        <f>C23-D23</f>
        <v>0</v>
      </c>
      <c r="G23" s="9">
        <f t="shared" si="3"/>
        <v>100</v>
      </c>
    </row>
    <row r="24" spans="1:7" ht="15">
      <c r="A24" s="93" t="s">
        <v>8</v>
      </c>
      <c r="B24" s="94"/>
      <c r="C24" s="10">
        <v>5</v>
      </c>
      <c r="D24" s="71">
        <v>3</v>
      </c>
      <c r="E24" s="72"/>
      <c r="F24" s="5">
        <f>C24-D24</f>
        <v>2</v>
      </c>
      <c r="G24" s="9">
        <f>((D24+E24)/C24)*100</f>
        <v>60</v>
      </c>
    </row>
    <row r="25" spans="1:9" ht="15.75" thickBot="1">
      <c r="A25" s="83" t="s">
        <v>4</v>
      </c>
      <c r="B25" s="84"/>
      <c r="C25" s="8">
        <f>SUM(C22:C24)</f>
        <v>12</v>
      </c>
      <c r="D25" s="98">
        <f>SUM(D23:E24)</f>
        <v>10</v>
      </c>
      <c r="E25" s="99"/>
      <c r="F25" s="7">
        <f>C25-D25</f>
        <v>2</v>
      </c>
      <c r="G25" s="6">
        <f>(D25/C25)*100</f>
        <v>83.33333333333334</v>
      </c>
      <c r="I25" s="3"/>
    </row>
    <row r="26" spans="1:9" ht="19.5" thickBot="1">
      <c r="A26" s="100" t="s">
        <v>3</v>
      </c>
      <c r="B26" s="100"/>
      <c r="C26" s="100"/>
      <c r="D26" s="100"/>
      <c r="E26" s="100"/>
      <c r="F26" s="100"/>
      <c r="G26" s="100"/>
      <c r="I26" s="3"/>
    </row>
    <row r="27" spans="1:9" ht="15.75">
      <c r="A27" s="89" t="s">
        <v>2</v>
      </c>
      <c r="B27" s="90"/>
      <c r="C27" s="4">
        <f>SUM(C25,C21,C13,C10,C7)</f>
        <v>790</v>
      </c>
      <c r="D27" s="91"/>
      <c r="E27" s="91"/>
      <c r="F27" s="91"/>
      <c r="G27" s="92"/>
      <c r="I27" s="3"/>
    </row>
    <row r="28" spans="1:9" ht="15.75">
      <c r="A28" s="106" t="s">
        <v>38</v>
      </c>
      <c r="B28" s="90"/>
      <c r="C28" s="4">
        <f>SUM(D7,D10,D13,D21,E21,D25)</f>
        <v>464</v>
      </c>
      <c r="D28" s="91"/>
      <c r="E28" s="91"/>
      <c r="F28" s="91"/>
      <c r="G28" s="92"/>
      <c r="I28" s="3"/>
    </row>
    <row r="29" spans="1:9" ht="16.5" thickBot="1">
      <c r="A29" s="106" t="s">
        <v>1</v>
      </c>
      <c r="B29" s="90"/>
      <c r="C29" s="4">
        <f>C27-C28</f>
        <v>326</v>
      </c>
      <c r="D29" s="91"/>
      <c r="E29" s="91"/>
      <c r="F29" s="91"/>
      <c r="G29" s="92"/>
      <c r="I29" s="3"/>
    </row>
    <row r="30" spans="1:7" ht="15.75" thickBot="1">
      <c r="A30" s="95" t="s">
        <v>7</v>
      </c>
      <c r="B30" s="95"/>
      <c r="C30" s="95"/>
      <c r="D30" s="95"/>
      <c r="E30" s="95"/>
      <c r="F30" s="95"/>
      <c r="G30" s="95"/>
    </row>
    <row r="31" spans="1:7" ht="15.75">
      <c r="A31" s="107" t="s">
        <v>6</v>
      </c>
      <c r="B31" s="107"/>
      <c r="C31" s="33">
        <v>5</v>
      </c>
      <c r="D31" s="26"/>
      <c r="E31" s="27"/>
      <c r="F31" s="28"/>
      <c r="G31" s="29"/>
    </row>
    <row r="32" spans="1:7" ht="15.75">
      <c r="A32" s="101" t="s">
        <v>5</v>
      </c>
      <c r="B32" s="101"/>
      <c r="C32" s="33">
        <v>43</v>
      </c>
      <c r="D32" s="30"/>
      <c r="E32" s="31"/>
      <c r="F32" s="32"/>
      <c r="G32" s="9"/>
    </row>
    <row r="33" spans="1:7" ht="12.75" customHeight="1">
      <c r="A33" s="102" t="s">
        <v>0</v>
      </c>
      <c r="B33" s="102"/>
      <c r="C33" s="102"/>
      <c r="D33" s="103"/>
      <c r="E33" s="103"/>
      <c r="F33" s="103"/>
      <c r="G33" s="103"/>
    </row>
    <row r="34" spans="1:7" ht="50.25" customHeight="1">
      <c r="A34" s="104" t="s">
        <v>48</v>
      </c>
      <c r="B34" s="104"/>
      <c r="C34" s="104"/>
      <c r="D34" s="104"/>
      <c r="E34" s="104"/>
      <c r="F34" s="104"/>
      <c r="G34" s="104"/>
    </row>
    <row r="35" spans="1:7" ht="15">
      <c r="A35" s="105" t="s">
        <v>39</v>
      </c>
      <c r="B35" s="105"/>
      <c r="C35" s="105"/>
      <c r="D35" s="105"/>
      <c r="E35" s="105"/>
      <c r="F35" s="105"/>
      <c r="G35" s="105"/>
    </row>
  </sheetData>
  <sheetProtection/>
  <mergeCells count="50"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7" bottom="0.3937007874015748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5"/>
  <sheetViews>
    <sheetView zoomScale="130" zoomScaleNormal="130" zoomScalePageLayoutView="0" workbookViewId="0" topLeftCell="A22">
      <selection activeCell="A34" sqref="A34:G34"/>
    </sheetView>
  </sheetViews>
  <sheetFormatPr defaultColWidth="9.140625" defaultRowHeight="15"/>
  <cols>
    <col min="1" max="1" width="8.5742187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15625" style="1" customWidth="1"/>
    <col min="9" max="9" width="22.140625" style="0" bestFit="1" customWidth="1"/>
  </cols>
  <sheetData>
    <row r="1" spans="1:7" ht="30" customHeight="1" thickBot="1">
      <c r="A1" s="58" t="s">
        <v>36</v>
      </c>
      <c r="B1" s="58"/>
      <c r="C1" s="58"/>
      <c r="D1" s="58"/>
      <c r="E1" s="58"/>
      <c r="F1" s="58"/>
      <c r="G1" s="58"/>
    </row>
    <row r="2" spans="1:7" ht="15" customHeight="1" thickBot="1">
      <c r="A2" s="59" t="s">
        <v>35</v>
      </c>
      <c r="B2" s="60"/>
      <c r="C2" s="61" t="s">
        <v>34</v>
      </c>
      <c r="D2" s="63" t="s">
        <v>33</v>
      </c>
      <c r="E2" s="63"/>
      <c r="F2" s="61" t="s">
        <v>32</v>
      </c>
      <c r="G2" s="64" t="s">
        <v>31</v>
      </c>
    </row>
    <row r="3" spans="1:7" ht="15.75" thickBot="1">
      <c r="A3" s="55" t="s">
        <v>30</v>
      </c>
      <c r="B3" s="20" t="s">
        <v>29</v>
      </c>
      <c r="C3" s="62"/>
      <c r="D3" s="63"/>
      <c r="E3" s="63"/>
      <c r="F3" s="62"/>
      <c r="G3" s="64"/>
    </row>
    <row r="4" spans="1:7" ht="15">
      <c r="A4" s="65" t="s">
        <v>28</v>
      </c>
      <c r="B4" s="19" t="s">
        <v>27</v>
      </c>
      <c r="C4" s="5">
        <v>450</v>
      </c>
      <c r="D4" s="67">
        <v>287</v>
      </c>
      <c r="E4" s="68"/>
      <c r="F4" s="5">
        <f aca="true" t="shared" si="0" ref="F4:F13">C4-D4</f>
        <v>163</v>
      </c>
      <c r="G4" s="9">
        <f aca="true" t="shared" si="1" ref="G4:G13">(D4/C4)*100</f>
        <v>63.77777777777778</v>
      </c>
    </row>
    <row r="5" spans="1:7" ht="15">
      <c r="A5" s="65"/>
      <c r="B5" s="19" t="s">
        <v>26</v>
      </c>
      <c r="C5" s="5">
        <v>8</v>
      </c>
      <c r="D5" s="108">
        <v>3</v>
      </c>
      <c r="E5" s="109"/>
      <c r="F5" s="5">
        <f t="shared" si="0"/>
        <v>5</v>
      </c>
      <c r="G5" s="9">
        <f t="shared" si="1"/>
        <v>37.5</v>
      </c>
    </row>
    <row r="6" spans="1:7" ht="15">
      <c r="A6" s="66"/>
      <c r="B6" s="15" t="s">
        <v>25</v>
      </c>
      <c r="C6" s="5">
        <v>90</v>
      </c>
      <c r="D6" s="71">
        <v>12</v>
      </c>
      <c r="E6" s="72"/>
      <c r="F6" s="5">
        <f t="shared" si="0"/>
        <v>78</v>
      </c>
      <c r="G6" s="9">
        <f t="shared" si="1"/>
        <v>13.333333333333334</v>
      </c>
    </row>
    <row r="7" spans="1:7" ht="15">
      <c r="A7" s="73" t="s">
        <v>4</v>
      </c>
      <c r="B7" s="74"/>
      <c r="C7" s="7">
        <f>SUM(C4:C6)</f>
        <v>548</v>
      </c>
      <c r="D7" s="75">
        <f>SUM(D4:E6)</f>
        <v>302</v>
      </c>
      <c r="E7" s="76"/>
      <c r="F7" s="7">
        <f t="shared" si="0"/>
        <v>246</v>
      </c>
      <c r="G7" s="17">
        <f t="shared" si="1"/>
        <v>55.1094890510949</v>
      </c>
    </row>
    <row r="8" spans="1:7" ht="15">
      <c r="A8" s="79" t="s">
        <v>24</v>
      </c>
      <c r="B8" s="18" t="s">
        <v>23</v>
      </c>
      <c r="C8" s="5">
        <v>5</v>
      </c>
      <c r="D8" s="80">
        <v>2</v>
      </c>
      <c r="E8" s="81"/>
      <c r="F8" s="5">
        <f t="shared" si="0"/>
        <v>3</v>
      </c>
      <c r="G8" s="9">
        <f t="shared" si="1"/>
        <v>40</v>
      </c>
    </row>
    <row r="9" spans="1:7" ht="15">
      <c r="A9" s="66"/>
      <c r="B9" s="15" t="s">
        <v>22</v>
      </c>
      <c r="C9" s="5">
        <v>100</v>
      </c>
      <c r="D9" s="71">
        <v>41</v>
      </c>
      <c r="E9" s="72"/>
      <c r="F9" s="5">
        <f t="shared" si="0"/>
        <v>59</v>
      </c>
      <c r="G9" s="9">
        <f t="shared" si="1"/>
        <v>41</v>
      </c>
    </row>
    <row r="10" spans="1:7" ht="15">
      <c r="A10" s="74" t="s">
        <v>4</v>
      </c>
      <c r="B10" s="82"/>
      <c r="C10" s="7">
        <f>SUM(C8:C9)</f>
        <v>105</v>
      </c>
      <c r="D10" s="75">
        <f>SUM(D8:E9)</f>
        <v>43</v>
      </c>
      <c r="E10" s="76"/>
      <c r="F10" s="7">
        <f t="shared" si="0"/>
        <v>62</v>
      </c>
      <c r="G10" s="17">
        <f t="shared" si="1"/>
        <v>40.95238095238095</v>
      </c>
    </row>
    <row r="11" spans="1:7" ht="15">
      <c r="A11" s="79" t="s">
        <v>21</v>
      </c>
      <c r="B11" s="16" t="s">
        <v>20</v>
      </c>
      <c r="C11" s="5">
        <v>22</v>
      </c>
      <c r="D11" s="80">
        <v>11</v>
      </c>
      <c r="E11" s="81"/>
      <c r="F11" s="5">
        <f t="shared" si="0"/>
        <v>11</v>
      </c>
      <c r="G11" s="9">
        <f t="shared" si="1"/>
        <v>50</v>
      </c>
    </row>
    <row r="12" spans="1:7" ht="15">
      <c r="A12" s="66"/>
      <c r="B12" s="15" t="s">
        <v>19</v>
      </c>
      <c r="C12" s="5">
        <v>15</v>
      </c>
      <c r="D12" s="71">
        <v>9</v>
      </c>
      <c r="E12" s="72"/>
      <c r="F12" s="5">
        <f t="shared" si="0"/>
        <v>6</v>
      </c>
      <c r="G12" s="9">
        <f t="shared" si="1"/>
        <v>60</v>
      </c>
    </row>
    <row r="13" spans="1:7" ht="15.75" thickBot="1">
      <c r="A13" s="83" t="s">
        <v>4</v>
      </c>
      <c r="B13" s="84"/>
      <c r="C13" s="14">
        <f>SUM(C11:C12)</f>
        <v>37</v>
      </c>
      <c r="D13" s="85">
        <f>SUM(D11:E12)</f>
        <v>20</v>
      </c>
      <c r="E13" s="86"/>
      <c r="F13" s="7">
        <f t="shared" si="0"/>
        <v>17</v>
      </c>
      <c r="G13" s="13">
        <f t="shared" si="1"/>
        <v>54.054054054054056</v>
      </c>
    </row>
    <row r="14" spans="1:7" ht="23.25" thickBot="1">
      <c r="A14" s="87" t="s">
        <v>18</v>
      </c>
      <c r="B14" s="88"/>
      <c r="C14" s="88"/>
      <c r="D14" s="54" t="s">
        <v>17</v>
      </c>
      <c r="E14" s="21" t="s">
        <v>16</v>
      </c>
      <c r="F14" s="22"/>
      <c r="G14" s="23"/>
    </row>
    <row r="15" spans="1:7" ht="15">
      <c r="A15" s="77" t="s">
        <v>37</v>
      </c>
      <c r="B15" s="78"/>
      <c r="C15" s="5">
        <v>20</v>
      </c>
      <c r="D15" s="5">
        <v>19</v>
      </c>
      <c r="E15" s="5">
        <v>0</v>
      </c>
      <c r="F15" s="5">
        <f aca="true" t="shared" si="2" ref="F15:F21">C15-D15-E15</f>
        <v>1</v>
      </c>
      <c r="G15" s="9">
        <f aca="true" t="shared" si="3" ref="G15:G23">((D15+E15)/C15)*100</f>
        <v>95</v>
      </c>
    </row>
    <row r="16" spans="1:7" ht="15">
      <c r="A16" s="77" t="s">
        <v>15</v>
      </c>
      <c r="B16" s="78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7" ht="15">
      <c r="A17" s="77" t="s">
        <v>14</v>
      </c>
      <c r="B17" s="78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7" ht="15">
      <c r="A18" s="77" t="s">
        <v>13</v>
      </c>
      <c r="B18" s="78"/>
      <c r="C18" s="5">
        <v>13</v>
      </c>
      <c r="D18" s="5">
        <v>12</v>
      </c>
      <c r="E18" s="12">
        <v>0</v>
      </c>
      <c r="F18" s="12">
        <f t="shared" si="2"/>
        <v>1</v>
      </c>
      <c r="G18" s="9">
        <f t="shared" si="3"/>
        <v>92.3076923076923</v>
      </c>
    </row>
    <row r="19" spans="1:7" ht="15">
      <c r="A19" s="77" t="s">
        <v>12</v>
      </c>
      <c r="B19" s="78"/>
      <c r="C19" s="5">
        <v>12</v>
      </c>
      <c r="D19" s="5">
        <v>9</v>
      </c>
      <c r="E19" s="5">
        <v>3</v>
      </c>
      <c r="F19" s="5">
        <f t="shared" si="2"/>
        <v>0</v>
      </c>
      <c r="G19" s="9">
        <f t="shared" si="3"/>
        <v>100</v>
      </c>
    </row>
    <row r="20" spans="1:7" ht="15">
      <c r="A20" s="93" t="s">
        <v>11</v>
      </c>
      <c r="B20" s="94"/>
      <c r="C20" s="5">
        <v>31</v>
      </c>
      <c r="D20" s="5">
        <v>9</v>
      </c>
      <c r="E20" s="5">
        <v>22</v>
      </c>
      <c r="F20" s="5">
        <f t="shared" si="2"/>
        <v>0</v>
      </c>
      <c r="G20" s="9">
        <f t="shared" si="3"/>
        <v>100</v>
      </c>
    </row>
    <row r="21" spans="1:9" ht="15.75" thickBot="1">
      <c r="A21" s="83" t="s">
        <v>4</v>
      </c>
      <c r="B21" s="84"/>
      <c r="C21" s="8">
        <f>SUM(C15:C20)</f>
        <v>88</v>
      </c>
      <c r="D21" s="8">
        <f>SUM(D15:D20)</f>
        <v>61</v>
      </c>
      <c r="E21" s="8">
        <f>SUM(E15:E20)</f>
        <v>25</v>
      </c>
      <c r="F21" s="7">
        <f t="shared" si="2"/>
        <v>2</v>
      </c>
      <c r="G21" s="11">
        <f t="shared" si="3"/>
        <v>97.72727272727273</v>
      </c>
      <c r="I21" s="24"/>
    </row>
    <row r="22" spans="1:10" ht="15.75" thickBot="1">
      <c r="A22" s="95" t="s">
        <v>10</v>
      </c>
      <c r="B22" s="95"/>
      <c r="C22" s="95"/>
      <c r="D22" s="95"/>
      <c r="E22" s="95"/>
      <c r="F22" s="95"/>
      <c r="G22" s="95"/>
      <c r="J22" s="25"/>
    </row>
    <row r="23" spans="1:7" ht="15">
      <c r="A23" s="77" t="s">
        <v>9</v>
      </c>
      <c r="B23" s="78"/>
      <c r="C23" s="5">
        <v>7</v>
      </c>
      <c r="D23" s="96">
        <v>7</v>
      </c>
      <c r="E23" s="97"/>
      <c r="F23" s="5">
        <f>C23-D23</f>
        <v>0</v>
      </c>
      <c r="G23" s="9">
        <f t="shared" si="3"/>
        <v>100</v>
      </c>
    </row>
    <row r="24" spans="1:7" ht="15">
      <c r="A24" s="93" t="s">
        <v>8</v>
      </c>
      <c r="B24" s="94"/>
      <c r="C24" s="10">
        <v>5</v>
      </c>
      <c r="D24" s="71">
        <v>3</v>
      </c>
      <c r="E24" s="72"/>
      <c r="F24" s="5">
        <f>C24-D24</f>
        <v>2</v>
      </c>
      <c r="G24" s="9">
        <f>((D24+E24)/C24)*100</f>
        <v>60</v>
      </c>
    </row>
    <row r="25" spans="1:9" ht="15.75" thickBot="1">
      <c r="A25" s="83" t="s">
        <v>4</v>
      </c>
      <c r="B25" s="84"/>
      <c r="C25" s="8">
        <f>SUM(C22:C24)</f>
        <v>12</v>
      </c>
      <c r="D25" s="98">
        <f>SUM(D23:E24)</f>
        <v>10</v>
      </c>
      <c r="E25" s="99"/>
      <c r="F25" s="7">
        <f>C25-D25</f>
        <v>2</v>
      </c>
      <c r="G25" s="6">
        <f>(D25/C25)*100</f>
        <v>83.33333333333334</v>
      </c>
      <c r="I25" s="3"/>
    </row>
    <row r="26" spans="1:9" ht="19.5" thickBot="1">
      <c r="A26" s="100" t="s">
        <v>3</v>
      </c>
      <c r="B26" s="100"/>
      <c r="C26" s="100"/>
      <c r="D26" s="100"/>
      <c r="E26" s="100"/>
      <c r="F26" s="100"/>
      <c r="G26" s="100"/>
      <c r="I26" s="3"/>
    </row>
    <row r="27" spans="1:9" ht="15.75">
      <c r="A27" s="89" t="s">
        <v>2</v>
      </c>
      <c r="B27" s="90"/>
      <c r="C27" s="4">
        <f>SUM(C25,C21,C13,C10,C7)</f>
        <v>790</v>
      </c>
      <c r="D27" s="91"/>
      <c r="E27" s="91"/>
      <c r="F27" s="91"/>
      <c r="G27" s="92"/>
      <c r="I27" s="3"/>
    </row>
    <row r="28" spans="1:9" ht="15.75">
      <c r="A28" s="106" t="s">
        <v>38</v>
      </c>
      <c r="B28" s="90"/>
      <c r="C28" s="4">
        <f>SUM(D7,D10,D13,D21,E21,D25)</f>
        <v>461</v>
      </c>
      <c r="D28" s="91"/>
      <c r="E28" s="91"/>
      <c r="F28" s="91"/>
      <c r="G28" s="92"/>
      <c r="I28" s="3"/>
    </row>
    <row r="29" spans="1:9" ht="16.5" thickBot="1">
      <c r="A29" s="106" t="s">
        <v>1</v>
      </c>
      <c r="B29" s="90"/>
      <c r="C29" s="4">
        <f>C27-C28</f>
        <v>329</v>
      </c>
      <c r="D29" s="91"/>
      <c r="E29" s="91"/>
      <c r="F29" s="91"/>
      <c r="G29" s="92"/>
      <c r="I29" s="3"/>
    </row>
    <row r="30" spans="1:7" ht="15.75" thickBot="1">
      <c r="A30" s="95" t="s">
        <v>7</v>
      </c>
      <c r="B30" s="95"/>
      <c r="C30" s="95"/>
      <c r="D30" s="95"/>
      <c r="E30" s="95"/>
      <c r="F30" s="95"/>
      <c r="G30" s="95"/>
    </row>
    <row r="31" spans="1:7" ht="15.75">
      <c r="A31" s="107" t="s">
        <v>6</v>
      </c>
      <c r="B31" s="107"/>
      <c r="C31" s="33">
        <v>4</v>
      </c>
      <c r="D31" s="26"/>
      <c r="E31" s="27"/>
      <c r="F31" s="28"/>
      <c r="G31" s="29"/>
    </row>
    <row r="32" spans="1:7" ht="15.75">
      <c r="A32" s="101" t="s">
        <v>5</v>
      </c>
      <c r="B32" s="101"/>
      <c r="C32" s="33">
        <v>42</v>
      </c>
      <c r="D32" s="30"/>
      <c r="E32" s="31"/>
      <c r="F32" s="32"/>
      <c r="G32" s="9"/>
    </row>
    <row r="33" spans="1:7" ht="12.75" customHeight="1">
      <c r="A33" s="102" t="s">
        <v>0</v>
      </c>
      <c r="B33" s="102"/>
      <c r="C33" s="102"/>
      <c r="D33" s="103"/>
      <c r="E33" s="103"/>
      <c r="F33" s="103"/>
      <c r="G33" s="103"/>
    </row>
    <row r="34" spans="1:7" ht="50.25" customHeight="1">
      <c r="A34" s="104" t="s">
        <v>50</v>
      </c>
      <c r="B34" s="104"/>
      <c r="C34" s="104"/>
      <c r="D34" s="104"/>
      <c r="E34" s="104"/>
      <c r="F34" s="104"/>
      <c r="G34" s="104"/>
    </row>
    <row r="35" spans="1:7" ht="15">
      <c r="A35" s="105" t="s">
        <v>39</v>
      </c>
      <c r="B35" s="105"/>
      <c r="C35" s="105"/>
      <c r="D35" s="105"/>
      <c r="E35" s="105"/>
      <c r="F35" s="105"/>
      <c r="G35" s="105"/>
    </row>
  </sheetData>
  <sheetProtection/>
  <mergeCells count="50"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7" bottom="0.3937007874015748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="130" zoomScaleNormal="130" zoomScalePageLayoutView="0" workbookViewId="0" topLeftCell="A16">
      <selection activeCell="J29" sqref="J29"/>
    </sheetView>
  </sheetViews>
  <sheetFormatPr defaultColWidth="9.140625" defaultRowHeight="15"/>
  <cols>
    <col min="1" max="1" width="8.5742187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15625" style="1" customWidth="1"/>
    <col min="9" max="9" width="22.140625" style="0" bestFit="1" customWidth="1"/>
  </cols>
  <sheetData>
    <row r="1" spans="1:7" ht="30" customHeight="1" thickBot="1">
      <c r="A1" s="58" t="s">
        <v>36</v>
      </c>
      <c r="B1" s="58"/>
      <c r="C1" s="58"/>
      <c r="D1" s="58"/>
      <c r="E1" s="58"/>
      <c r="F1" s="58"/>
      <c r="G1" s="58"/>
    </row>
    <row r="2" spans="1:7" ht="15" customHeight="1" thickBot="1">
      <c r="A2" s="59" t="s">
        <v>35</v>
      </c>
      <c r="B2" s="60"/>
      <c r="C2" s="61" t="s">
        <v>34</v>
      </c>
      <c r="D2" s="63" t="s">
        <v>33</v>
      </c>
      <c r="E2" s="63"/>
      <c r="F2" s="61" t="s">
        <v>32</v>
      </c>
      <c r="G2" s="64" t="s">
        <v>31</v>
      </c>
    </row>
    <row r="3" spans="1:7" ht="15.75" thickBot="1">
      <c r="A3" s="57" t="s">
        <v>30</v>
      </c>
      <c r="B3" s="20" t="s">
        <v>29</v>
      </c>
      <c r="C3" s="62"/>
      <c r="D3" s="63"/>
      <c r="E3" s="63"/>
      <c r="F3" s="62"/>
      <c r="G3" s="64"/>
    </row>
    <row r="4" spans="1:7" ht="15">
      <c r="A4" s="65" t="s">
        <v>28</v>
      </c>
      <c r="B4" s="19" t="s">
        <v>27</v>
      </c>
      <c r="C4" s="5">
        <v>450</v>
      </c>
      <c r="D4" s="67">
        <v>286</v>
      </c>
      <c r="E4" s="68"/>
      <c r="F4" s="5">
        <f aca="true" t="shared" si="0" ref="F4:F13">C4-D4</f>
        <v>164</v>
      </c>
      <c r="G4" s="9">
        <f aca="true" t="shared" si="1" ref="G4:G13">(D4/C4)*100</f>
        <v>63.55555555555556</v>
      </c>
    </row>
    <row r="5" spans="1:7" ht="15">
      <c r="A5" s="65"/>
      <c r="B5" s="19" t="s">
        <v>26</v>
      </c>
      <c r="C5" s="5">
        <v>8</v>
      </c>
      <c r="D5" s="108">
        <v>3</v>
      </c>
      <c r="E5" s="109"/>
      <c r="F5" s="5">
        <f t="shared" si="0"/>
        <v>5</v>
      </c>
      <c r="G5" s="9">
        <f t="shared" si="1"/>
        <v>37.5</v>
      </c>
    </row>
    <row r="6" spans="1:7" ht="15">
      <c r="A6" s="66"/>
      <c r="B6" s="15" t="s">
        <v>25</v>
      </c>
      <c r="C6" s="5">
        <v>90</v>
      </c>
      <c r="D6" s="71">
        <v>12</v>
      </c>
      <c r="E6" s="72"/>
      <c r="F6" s="5">
        <f t="shared" si="0"/>
        <v>78</v>
      </c>
      <c r="G6" s="9">
        <f t="shared" si="1"/>
        <v>13.333333333333334</v>
      </c>
    </row>
    <row r="7" spans="1:7" ht="15">
      <c r="A7" s="73" t="s">
        <v>4</v>
      </c>
      <c r="B7" s="74"/>
      <c r="C7" s="7">
        <f>SUM(C4:C6)</f>
        <v>548</v>
      </c>
      <c r="D7" s="75">
        <f>SUM(D4:E6)</f>
        <v>301</v>
      </c>
      <c r="E7" s="76"/>
      <c r="F7" s="7">
        <f t="shared" si="0"/>
        <v>247</v>
      </c>
      <c r="G7" s="17">
        <f t="shared" si="1"/>
        <v>54.92700729927007</v>
      </c>
    </row>
    <row r="8" spans="1:7" ht="15">
      <c r="A8" s="79" t="s">
        <v>24</v>
      </c>
      <c r="B8" s="18" t="s">
        <v>23</v>
      </c>
      <c r="C8" s="5">
        <v>5</v>
      </c>
      <c r="D8" s="80">
        <v>2</v>
      </c>
      <c r="E8" s="81"/>
      <c r="F8" s="5">
        <f t="shared" si="0"/>
        <v>3</v>
      </c>
      <c r="G8" s="9">
        <f t="shared" si="1"/>
        <v>40</v>
      </c>
    </row>
    <row r="9" spans="1:7" ht="15">
      <c r="A9" s="66"/>
      <c r="B9" s="15" t="s">
        <v>22</v>
      </c>
      <c r="C9" s="5">
        <v>100</v>
      </c>
      <c r="D9" s="71">
        <v>41</v>
      </c>
      <c r="E9" s="72"/>
      <c r="F9" s="5">
        <f t="shared" si="0"/>
        <v>59</v>
      </c>
      <c r="G9" s="9">
        <f t="shared" si="1"/>
        <v>41</v>
      </c>
    </row>
    <row r="10" spans="1:7" ht="15">
      <c r="A10" s="74" t="s">
        <v>4</v>
      </c>
      <c r="B10" s="82"/>
      <c r="C10" s="7">
        <f>SUM(C8:C9)</f>
        <v>105</v>
      </c>
      <c r="D10" s="75">
        <f>SUM(D8:E9)</f>
        <v>43</v>
      </c>
      <c r="E10" s="76"/>
      <c r="F10" s="7">
        <f t="shared" si="0"/>
        <v>62</v>
      </c>
      <c r="G10" s="17">
        <f t="shared" si="1"/>
        <v>40.95238095238095</v>
      </c>
    </row>
    <row r="11" spans="1:7" ht="15">
      <c r="A11" s="79" t="s">
        <v>21</v>
      </c>
      <c r="B11" s="16" t="s">
        <v>20</v>
      </c>
      <c r="C11" s="5">
        <v>22</v>
      </c>
      <c r="D11" s="80">
        <v>11</v>
      </c>
      <c r="E11" s="81"/>
      <c r="F11" s="5">
        <f t="shared" si="0"/>
        <v>11</v>
      </c>
      <c r="G11" s="9">
        <f t="shared" si="1"/>
        <v>50</v>
      </c>
    </row>
    <row r="12" spans="1:7" ht="15">
      <c r="A12" s="66"/>
      <c r="B12" s="15" t="s">
        <v>19</v>
      </c>
      <c r="C12" s="5">
        <v>15</v>
      </c>
      <c r="D12" s="71">
        <v>9</v>
      </c>
      <c r="E12" s="72"/>
      <c r="F12" s="5">
        <f t="shared" si="0"/>
        <v>6</v>
      </c>
      <c r="G12" s="9">
        <f t="shared" si="1"/>
        <v>60</v>
      </c>
    </row>
    <row r="13" spans="1:7" ht="15.75" thickBot="1">
      <c r="A13" s="83" t="s">
        <v>4</v>
      </c>
      <c r="B13" s="84"/>
      <c r="C13" s="14">
        <f>SUM(C11:C12)</f>
        <v>37</v>
      </c>
      <c r="D13" s="85">
        <f>SUM(D11:E12)</f>
        <v>20</v>
      </c>
      <c r="E13" s="86"/>
      <c r="F13" s="7">
        <f t="shared" si="0"/>
        <v>17</v>
      </c>
      <c r="G13" s="13">
        <f t="shared" si="1"/>
        <v>54.054054054054056</v>
      </c>
    </row>
    <row r="14" spans="1:7" ht="23.25" thickBot="1">
      <c r="A14" s="87" t="s">
        <v>18</v>
      </c>
      <c r="B14" s="88"/>
      <c r="C14" s="88"/>
      <c r="D14" s="56" t="s">
        <v>17</v>
      </c>
      <c r="E14" s="21" t="s">
        <v>16</v>
      </c>
      <c r="F14" s="22"/>
      <c r="G14" s="23"/>
    </row>
    <row r="15" spans="1:7" ht="15">
      <c r="A15" s="77" t="s">
        <v>37</v>
      </c>
      <c r="B15" s="78"/>
      <c r="C15" s="5">
        <v>20</v>
      </c>
      <c r="D15" s="5">
        <v>19</v>
      </c>
      <c r="E15" s="5">
        <v>1</v>
      </c>
      <c r="F15" s="5">
        <f aca="true" t="shared" si="2" ref="F15:F21">C15-D15-E15</f>
        <v>0</v>
      </c>
      <c r="G15" s="9">
        <f aca="true" t="shared" si="3" ref="G15:G23">((D15+E15)/C15)*100</f>
        <v>100</v>
      </c>
    </row>
    <row r="16" spans="1:7" ht="15">
      <c r="A16" s="77" t="s">
        <v>15</v>
      </c>
      <c r="B16" s="78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7" ht="15">
      <c r="A17" s="77" t="s">
        <v>14</v>
      </c>
      <c r="B17" s="78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7" ht="15">
      <c r="A18" s="77" t="s">
        <v>13</v>
      </c>
      <c r="B18" s="78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7" ht="15">
      <c r="A19" s="77" t="s">
        <v>12</v>
      </c>
      <c r="B19" s="78"/>
      <c r="C19" s="5">
        <v>12</v>
      </c>
      <c r="D19" s="5">
        <v>9</v>
      </c>
      <c r="E19" s="5">
        <v>3</v>
      </c>
      <c r="F19" s="5">
        <f t="shared" si="2"/>
        <v>0</v>
      </c>
      <c r="G19" s="9">
        <f t="shared" si="3"/>
        <v>100</v>
      </c>
    </row>
    <row r="20" spans="1:7" ht="15">
      <c r="A20" s="93" t="s">
        <v>11</v>
      </c>
      <c r="B20" s="94"/>
      <c r="C20" s="5">
        <v>31</v>
      </c>
      <c r="D20" s="5">
        <v>8</v>
      </c>
      <c r="E20" s="5">
        <v>23</v>
      </c>
      <c r="F20" s="5">
        <f t="shared" si="2"/>
        <v>0</v>
      </c>
      <c r="G20" s="9">
        <f t="shared" si="3"/>
        <v>100</v>
      </c>
    </row>
    <row r="21" spans="1:9" ht="15.75" thickBot="1">
      <c r="A21" s="83" t="s">
        <v>4</v>
      </c>
      <c r="B21" s="84"/>
      <c r="C21" s="8">
        <f>SUM(C15:C20)</f>
        <v>88</v>
      </c>
      <c r="D21" s="8">
        <f>SUM(D15:D20)</f>
        <v>60</v>
      </c>
      <c r="E21" s="8">
        <f>SUM(E15:E20)</f>
        <v>28</v>
      </c>
      <c r="F21" s="7">
        <f t="shared" si="2"/>
        <v>0</v>
      </c>
      <c r="G21" s="11">
        <f t="shared" si="3"/>
        <v>100</v>
      </c>
      <c r="I21" s="24"/>
    </row>
    <row r="22" spans="1:10" ht="15.75" thickBot="1">
      <c r="A22" s="95" t="s">
        <v>10</v>
      </c>
      <c r="B22" s="95"/>
      <c r="C22" s="95"/>
      <c r="D22" s="95"/>
      <c r="E22" s="95"/>
      <c r="F22" s="95"/>
      <c r="G22" s="95"/>
      <c r="J22" s="25"/>
    </row>
    <row r="23" spans="1:7" ht="15">
      <c r="A23" s="77" t="s">
        <v>9</v>
      </c>
      <c r="B23" s="78"/>
      <c r="C23" s="5">
        <v>7</v>
      </c>
      <c r="D23" s="96">
        <v>7</v>
      </c>
      <c r="E23" s="97"/>
      <c r="F23" s="5">
        <f>C23-D23</f>
        <v>0</v>
      </c>
      <c r="G23" s="9">
        <f t="shared" si="3"/>
        <v>100</v>
      </c>
    </row>
    <row r="24" spans="1:7" ht="15">
      <c r="A24" s="93" t="s">
        <v>8</v>
      </c>
      <c r="B24" s="94"/>
      <c r="C24" s="10">
        <v>5</v>
      </c>
      <c r="D24" s="71">
        <v>3</v>
      </c>
      <c r="E24" s="72"/>
      <c r="F24" s="5">
        <f>C24-D24</f>
        <v>2</v>
      </c>
      <c r="G24" s="9">
        <f>((D24+E24)/C24)*100</f>
        <v>60</v>
      </c>
    </row>
    <row r="25" spans="1:9" ht="15.75" thickBot="1">
      <c r="A25" s="83" t="s">
        <v>4</v>
      </c>
      <c r="B25" s="84"/>
      <c r="C25" s="8">
        <f>SUM(C22:C24)</f>
        <v>12</v>
      </c>
      <c r="D25" s="98">
        <f>SUM(D23:E24)</f>
        <v>10</v>
      </c>
      <c r="E25" s="99"/>
      <c r="F25" s="7">
        <f>C25-D25</f>
        <v>2</v>
      </c>
      <c r="G25" s="6">
        <f>(D25/C25)*100</f>
        <v>83.33333333333334</v>
      </c>
      <c r="I25" s="3"/>
    </row>
    <row r="26" spans="1:9" ht="19.5" thickBot="1">
      <c r="A26" s="100" t="s">
        <v>3</v>
      </c>
      <c r="B26" s="100"/>
      <c r="C26" s="100"/>
      <c r="D26" s="100"/>
      <c r="E26" s="100"/>
      <c r="F26" s="100"/>
      <c r="G26" s="100"/>
      <c r="I26" s="3"/>
    </row>
    <row r="27" spans="1:9" ht="15.75">
      <c r="A27" s="89" t="s">
        <v>2</v>
      </c>
      <c r="B27" s="90"/>
      <c r="C27" s="4">
        <f>SUM(C25,C21,C13,C10,C7)</f>
        <v>790</v>
      </c>
      <c r="D27" s="91"/>
      <c r="E27" s="91"/>
      <c r="F27" s="91"/>
      <c r="G27" s="92"/>
      <c r="I27" s="3"/>
    </row>
    <row r="28" spans="1:9" ht="15.75">
      <c r="A28" s="106" t="s">
        <v>38</v>
      </c>
      <c r="B28" s="90"/>
      <c r="C28" s="4">
        <f>SUM(D7,D10,D13,D21,E21,D25)</f>
        <v>462</v>
      </c>
      <c r="D28" s="91"/>
      <c r="E28" s="91"/>
      <c r="F28" s="91"/>
      <c r="G28" s="92"/>
      <c r="I28" s="3"/>
    </row>
    <row r="29" spans="1:9" ht="16.5" thickBot="1">
      <c r="A29" s="106" t="s">
        <v>1</v>
      </c>
      <c r="B29" s="90"/>
      <c r="C29" s="4">
        <f>C27-C28</f>
        <v>328</v>
      </c>
      <c r="D29" s="91"/>
      <c r="E29" s="91"/>
      <c r="F29" s="91"/>
      <c r="G29" s="92"/>
      <c r="I29" s="3"/>
    </row>
    <row r="30" spans="1:7" ht="15.75" thickBot="1">
      <c r="A30" s="95" t="s">
        <v>7</v>
      </c>
      <c r="B30" s="95"/>
      <c r="C30" s="95"/>
      <c r="D30" s="95"/>
      <c r="E30" s="95"/>
      <c r="F30" s="95"/>
      <c r="G30" s="95"/>
    </row>
    <row r="31" spans="1:7" ht="15.75">
      <c r="A31" s="107" t="s">
        <v>6</v>
      </c>
      <c r="B31" s="107"/>
      <c r="C31" s="33">
        <v>5</v>
      </c>
      <c r="D31" s="26"/>
      <c r="E31" s="27"/>
      <c r="F31" s="28"/>
      <c r="G31" s="29"/>
    </row>
    <row r="32" spans="1:7" ht="15.75">
      <c r="A32" s="101" t="s">
        <v>5</v>
      </c>
      <c r="B32" s="101"/>
      <c r="C32" s="33">
        <v>42</v>
      </c>
      <c r="D32" s="30"/>
      <c r="E32" s="31"/>
      <c r="F32" s="32"/>
      <c r="G32" s="9"/>
    </row>
    <row r="33" spans="1:7" ht="12.75" customHeight="1">
      <c r="A33" s="102" t="s">
        <v>0</v>
      </c>
      <c r="B33" s="102"/>
      <c r="C33" s="102"/>
      <c r="D33" s="103"/>
      <c r="E33" s="103"/>
      <c r="F33" s="103"/>
      <c r="G33" s="103"/>
    </row>
    <row r="34" spans="1:7" ht="48.75" customHeight="1">
      <c r="A34" s="104" t="s">
        <v>51</v>
      </c>
      <c r="B34" s="104"/>
      <c r="C34" s="104"/>
      <c r="D34" s="104"/>
      <c r="E34" s="104"/>
      <c r="F34" s="104"/>
      <c r="G34" s="104"/>
    </row>
    <row r="35" spans="1:7" ht="15">
      <c r="A35" s="110" t="s">
        <v>39</v>
      </c>
      <c r="B35" s="110"/>
      <c r="C35" s="110"/>
      <c r="D35" s="110"/>
      <c r="E35" s="110"/>
      <c r="F35" s="110"/>
      <c r="G35" s="110"/>
    </row>
  </sheetData>
  <sheetProtection/>
  <mergeCells count="50"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7" bottom="0.3937007874015748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="130" zoomScaleNormal="130" zoomScalePageLayoutView="0" workbookViewId="0" topLeftCell="A16">
      <selection activeCell="I27" sqref="I27"/>
    </sheetView>
  </sheetViews>
  <sheetFormatPr defaultColWidth="9.140625" defaultRowHeight="15"/>
  <cols>
    <col min="1" max="1" width="8.5742187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15625" style="1" customWidth="1"/>
    <col min="9" max="9" width="22.140625" style="0" bestFit="1" customWidth="1"/>
  </cols>
  <sheetData>
    <row r="1" spans="1:7" ht="30" customHeight="1" thickBot="1">
      <c r="A1" s="58" t="s">
        <v>36</v>
      </c>
      <c r="B1" s="58"/>
      <c r="C1" s="58"/>
      <c r="D1" s="58"/>
      <c r="E1" s="58"/>
      <c r="F1" s="58"/>
      <c r="G1" s="58"/>
    </row>
    <row r="2" spans="1:7" ht="15" customHeight="1" thickBot="1">
      <c r="A2" s="59" t="s">
        <v>35</v>
      </c>
      <c r="B2" s="60"/>
      <c r="C2" s="61" t="s">
        <v>34</v>
      </c>
      <c r="D2" s="63" t="s">
        <v>33</v>
      </c>
      <c r="E2" s="63"/>
      <c r="F2" s="61" t="s">
        <v>32</v>
      </c>
      <c r="G2" s="64" t="s">
        <v>31</v>
      </c>
    </row>
    <row r="3" spans="1:7" ht="15.75" thickBot="1">
      <c r="A3" s="37" t="s">
        <v>30</v>
      </c>
      <c r="B3" s="20" t="s">
        <v>29</v>
      </c>
      <c r="C3" s="62"/>
      <c r="D3" s="63"/>
      <c r="E3" s="63"/>
      <c r="F3" s="62"/>
      <c r="G3" s="64"/>
    </row>
    <row r="4" spans="1:7" ht="15">
      <c r="A4" s="65" t="s">
        <v>28</v>
      </c>
      <c r="B4" s="19" t="s">
        <v>27</v>
      </c>
      <c r="C4" s="5">
        <v>450</v>
      </c>
      <c r="D4" s="67">
        <v>299</v>
      </c>
      <c r="E4" s="68"/>
      <c r="F4" s="5">
        <f aca="true" t="shared" si="0" ref="F4:F13">C4-D4</f>
        <v>151</v>
      </c>
      <c r="G4" s="9">
        <f aca="true" t="shared" si="1" ref="G4:G13">(D4/C4)*100</f>
        <v>66.44444444444444</v>
      </c>
    </row>
    <row r="5" spans="1:7" ht="15">
      <c r="A5" s="65"/>
      <c r="B5" s="19" t="s">
        <v>26</v>
      </c>
      <c r="C5" s="5">
        <v>8</v>
      </c>
      <c r="D5" s="69">
        <v>5</v>
      </c>
      <c r="E5" s="70"/>
      <c r="F5" s="5">
        <f t="shared" si="0"/>
        <v>3</v>
      </c>
      <c r="G5" s="9">
        <f t="shared" si="1"/>
        <v>62.5</v>
      </c>
    </row>
    <row r="6" spans="1:7" ht="15">
      <c r="A6" s="66"/>
      <c r="B6" s="15" t="s">
        <v>25</v>
      </c>
      <c r="C6" s="5">
        <v>90</v>
      </c>
      <c r="D6" s="71">
        <v>16</v>
      </c>
      <c r="E6" s="72"/>
      <c r="F6" s="5">
        <f t="shared" si="0"/>
        <v>74</v>
      </c>
      <c r="G6" s="9">
        <f t="shared" si="1"/>
        <v>17.77777777777778</v>
      </c>
    </row>
    <row r="7" spans="1:7" ht="15">
      <c r="A7" s="73" t="s">
        <v>4</v>
      </c>
      <c r="B7" s="74"/>
      <c r="C7" s="7">
        <f>SUM(C4:C6)</f>
        <v>548</v>
      </c>
      <c r="D7" s="75">
        <f>SUM(D4:E6)</f>
        <v>320</v>
      </c>
      <c r="E7" s="76"/>
      <c r="F7" s="7">
        <f t="shared" si="0"/>
        <v>228</v>
      </c>
      <c r="G7" s="17">
        <f t="shared" si="1"/>
        <v>58.3941605839416</v>
      </c>
    </row>
    <row r="8" spans="1:7" ht="15">
      <c r="A8" s="79" t="s">
        <v>24</v>
      </c>
      <c r="B8" s="18" t="s">
        <v>23</v>
      </c>
      <c r="C8" s="5">
        <v>5</v>
      </c>
      <c r="D8" s="80">
        <v>3</v>
      </c>
      <c r="E8" s="81"/>
      <c r="F8" s="5">
        <f t="shared" si="0"/>
        <v>2</v>
      </c>
      <c r="G8" s="9">
        <f t="shared" si="1"/>
        <v>60</v>
      </c>
    </row>
    <row r="9" spans="1:7" ht="15">
      <c r="A9" s="66"/>
      <c r="B9" s="15" t="s">
        <v>22</v>
      </c>
      <c r="C9" s="5">
        <v>100</v>
      </c>
      <c r="D9" s="71">
        <v>51</v>
      </c>
      <c r="E9" s="72"/>
      <c r="F9" s="5">
        <f t="shared" si="0"/>
        <v>49</v>
      </c>
      <c r="G9" s="9">
        <f t="shared" si="1"/>
        <v>51</v>
      </c>
    </row>
    <row r="10" spans="1:7" ht="15">
      <c r="A10" s="74" t="s">
        <v>4</v>
      </c>
      <c r="B10" s="82"/>
      <c r="C10" s="7">
        <f>SUM(C8:C9)</f>
        <v>105</v>
      </c>
      <c r="D10" s="75">
        <f>SUM(D8:E9)</f>
        <v>54</v>
      </c>
      <c r="E10" s="76"/>
      <c r="F10" s="7">
        <f t="shared" si="0"/>
        <v>51</v>
      </c>
      <c r="G10" s="17">
        <f t="shared" si="1"/>
        <v>51.42857142857142</v>
      </c>
    </row>
    <row r="11" spans="1:7" ht="15">
      <c r="A11" s="79" t="s">
        <v>21</v>
      </c>
      <c r="B11" s="16" t="s">
        <v>20</v>
      </c>
      <c r="C11" s="5">
        <v>22</v>
      </c>
      <c r="D11" s="80">
        <v>13</v>
      </c>
      <c r="E11" s="81"/>
      <c r="F11" s="5">
        <f t="shared" si="0"/>
        <v>9</v>
      </c>
      <c r="G11" s="9">
        <f t="shared" si="1"/>
        <v>59.09090909090909</v>
      </c>
    </row>
    <row r="12" spans="1:7" ht="15">
      <c r="A12" s="66"/>
      <c r="B12" s="15" t="s">
        <v>19</v>
      </c>
      <c r="C12" s="5">
        <v>15</v>
      </c>
      <c r="D12" s="71">
        <v>10</v>
      </c>
      <c r="E12" s="72"/>
      <c r="F12" s="5">
        <f t="shared" si="0"/>
        <v>5</v>
      </c>
      <c r="G12" s="9">
        <f t="shared" si="1"/>
        <v>66.66666666666666</v>
      </c>
    </row>
    <row r="13" spans="1:7" ht="15.75" thickBot="1">
      <c r="A13" s="83" t="s">
        <v>4</v>
      </c>
      <c r="B13" s="84"/>
      <c r="C13" s="14">
        <f>SUM(C11:C12)</f>
        <v>37</v>
      </c>
      <c r="D13" s="85">
        <f>SUM(D11:E12)</f>
        <v>23</v>
      </c>
      <c r="E13" s="86"/>
      <c r="F13" s="7">
        <f t="shared" si="0"/>
        <v>14</v>
      </c>
      <c r="G13" s="13">
        <f t="shared" si="1"/>
        <v>62.16216216216216</v>
      </c>
    </row>
    <row r="14" spans="1:7" ht="23.25" thickBot="1">
      <c r="A14" s="87" t="s">
        <v>18</v>
      </c>
      <c r="B14" s="88"/>
      <c r="C14" s="88"/>
      <c r="D14" s="36" t="s">
        <v>17</v>
      </c>
      <c r="E14" s="21" t="s">
        <v>16</v>
      </c>
      <c r="F14" s="22"/>
      <c r="G14" s="23"/>
    </row>
    <row r="15" spans="1:7" ht="15">
      <c r="A15" s="77" t="s">
        <v>37</v>
      </c>
      <c r="B15" s="78"/>
      <c r="C15" s="5">
        <v>20</v>
      </c>
      <c r="D15" s="5">
        <v>20</v>
      </c>
      <c r="E15" s="5">
        <v>0</v>
      </c>
      <c r="F15" s="5">
        <f aca="true" t="shared" si="2" ref="F15:F21">C15-D15-E15</f>
        <v>0</v>
      </c>
      <c r="G15" s="9">
        <f aca="true" t="shared" si="3" ref="G15:G23">((D15+E15)/C15)*100</f>
        <v>100</v>
      </c>
    </row>
    <row r="16" spans="1:7" ht="15">
      <c r="A16" s="77" t="s">
        <v>15</v>
      </c>
      <c r="B16" s="78"/>
      <c r="C16" s="5">
        <v>1</v>
      </c>
      <c r="D16" s="5">
        <v>0</v>
      </c>
      <c r="E16" s="5">
        <v>1</v>
      </c>
      <c r="F16" s="5">
        <f t="shared" si="2"/>
        <v>0</v>
      </c>
      <c r="G16" s="9">
        <f t="shared" si="3"/>
        <v>100</v>
      </c>
    </row>
    <row r="17" spans="1:7" ht="15">
      <c r="A17" s="77" t="s">
        <v>14</v>
      </c>
      <c r="B17" s="78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7" ht="15">
      <c r="A18" s="77" t="s">
        <v>13</v>
      </c>
      <c r="B18" s="78"/>
      <c r="C18" s="5">
        <v>13</v>
      </c>
      <c r="D18" s="5">
        <v>11</v>
      </c>
      <c r="E18" s="12">
        <v>1</v>
      </c>
      <c r="F18" s="12">
        <f t="shared" si="2"/>
        <v>1</v>
      </c>
      <c r="G18" s="9">
        <f t="shared" si="3"/>
        <v>92.3076923076923</v>
      </c>
    </row>
    <row r="19" spans="1:7" ht="15">
      <c r="A19" s="77" t="s">
        <v>12</v>
      </c>
      <c r="B19" s="78"/>
      <c r="C19" s="5">
        <v>12</v>
      </c>
      <c r="D19" s="5">
        <v>8</v>
      </c>
      <c r="E19" s="5">
        <v>3</v>
      </c>
      <c r="F19" s="5">
        <f t="shared" si="2"/>
        <v>1</v>
      </c>
      <c r="G19" s="9">
        <f t="shared" si="3"/>
        <v>91.66666666666666</v>
      </c>
    </row>
    <row r="20" spans="1:7" ht="15">
      <c r="A20" s="93" t="s">
        <v>11</v>
      </c>
      <c r="B20" s="94"/>
      <c r="C20" s="5">
        <v>31</v>
      </c>
      <c r="D20" s="5">
        <v>9</v>
      </c>
      <c r="E20" s="5">
        <v>22</v>
      </c>
      <c r="F20" s="5">
        <f t="shared" si="2"/>
        <v>0</v>
      </c>
      <c r="G20" s="9">
        <f t="shared" si="3"/>
        <v>100</v>
      </c>
    </row>
    <row r="21" spans="1:9" ht="15.75" thickBot="1">
      <c r="A21" s="83" t="s">
        <v>4</v>
      </c>
      <c r="B21" s="84"/>
      <c r="C21" s="8">
        <f>SUM(C15:C20)</f>
        <v>88</v>
      </c>
      <c r="D21" s="8">
        <f>SUM(D15:D20)</f>
        <v>59</v>
      </c>
      <c r="E21" s="8">
        <f>SUM(E15:E20)</f>
        <v>27</v>
      </c>
      <c r="F21" s="7">
        <f t="shared" si="2"/>
        <v>2</v>
      </c>
      <c r="G21" s="11">
        <f t="shared" si="3"/>
        <v>97.72727272727273</v>
      </c>
      <c r="I21" s="24"/>
    </row>
    <row r="22" spans="1:10" ht="15.75" thickBot="1">
      <c r="A22" s="95" t="s">
        <v>10</v>
      </c>
      <c r="B22" s="95"/>
      <c r="C22" s="95"/>
      <c r="D22" s="95"/>
      <c r="E22" s="95"/>
      <c r="F22" s="95"/>
      <c r="G22" s="95"/>
      <c r="J22" s="25"/>
    </row>
    <row r="23" spans="1:7" ht="15">
      <c r="A23" s="77" t="s">
        <v>9</v>
      </c>
      <c r="B23" s="78"/>
      <c r="C23" s="5">
        <v>7</v>
      </c>
      <c r="D23" s="96">
        <v>7</v>
      </c>
      <c r="E23" s="97"/>
      <c r="F23" s="5">
        <f>C23-D23</f>
        <v>0</v>
      </c>
      <c r="G23" s="9">
        <f t="shared" si="3"/>
        <v>100</v>
      </c>
    </row>
    <row r="24" spans="1:7" ht="15">
      <c r="A24" s="93" t="s">
        <v>8</v>
      </c>
      <c r="B24" s="94"/>
      <c r="C24" s="10">
        <v>5</v>
      </c>
      <c r="D24" s="71">
        <v>3</v>
      </c>
      <c r="E24" s="72"/>
      <c r="F24" s="5">
        <f>C24-D24</f>
        <v>2</v>
      </c>
      <c r="G24" s="9">
        <f>((D24+E24)/C24)*100</f>
        <v>60</v>
      </c>
    </row>
    <row r="25" spans="1:9" ht="15.75" thickBot="1">
      <c r="A25" s="83" t="s">
        <v>4</v>
      </c>
      <c r="B25" s="84"/>
      <c r="C25" s="8">
        <f>SUM(C22:C24)</f>
        <v>12</v>
      </c>
      <c r="D25" s="98">
        <f>SUM(D23:E24)</f>
        <v>10</v>
      </c>
      <c r="E25" s="99"/>
      <c r="F25" s="7">
        <f>C25-D25</f>
        <v>2</v>
      </c>
      <c r="G25" s="6">
        <f>(D25/C25)*100</f>
        <v>83.33333333333334</v>
      </c>
      <c r="I25" s="3"/>
    </row>
    <row r="26" spans="1:9" ht="19.5" thickBot="1">
      <c r="A26" s="100" t="s">
        <v>3</v>
      </c>
      <c r="B26" s="100"/>
      <c r="C26" s="100"/>
      <c r="D26" s="100"/>
      <c r="E26" s="100"/>
      <c r="F26" s="100"/>
      <c r="G26" s="100"/>
      <c r="I26" s="3"/>
    </row>
    <row r="27" spans="1:9" ht="15.75">
      <c r="A27" s="89" t="s">
        <v>2</v>
      </c>
      <c r="B27" s="90"/>
      <c r="C27" s="4">
        <f>SUM(C25,C21,C13,C10,C7)</f>
        <v>790</v>
      </c>
      <c r="D27" s="91"/>
      <c r="E27" s="91"/>
      <c r="F27" s="91"/>
      <c r="G27" s="92"/>
      <c r="I27" s="3"/>
    </row>
    <row r="28" spans="1:9" ht="15.75">
      <c r="A28" s="106" t="s">
        <v>38</v>
      </c>
      <c r="B28" s="90"/>
      <c r="C28" s="4">
        <f>SUM(D7,D10,D13,D21,E21,D25)</f>
        <v>493</v>
      </c>
      <c r="D28" s="91"/>
      <c r="E28" s="91"/>
      <c r="F28" s="91"/>
      <c r="G28" s="92"/>
      <c r="I28" s="3"/>
    </row>
    <row r="29" spans="1:9" ht="16.5" thickBot="1">
      <c r="A29" s="106" t="s">
        <v>1</v>
      </c>
      <c r="B29" s="90"/>
      <c r="C29" s="4">
        <f>C27-C28</f>
        <v>297</v>
      </c>
      <c r="D29" s="91"/>
      <c r="E29" s="91"/>
      <c r="F29" s="91"/>
      <c r="G29" s="92"/>
      <c r="I29" s="3"/>
    </row>
    <row r="30" spans="1:7" ht="15.75" thickBot="1">
      <c r="A30" s="95" t="s">
        <v>7</v>
      </c>
      <c r="B30" s="95"/>
      <c r="C30" s="95"/>
      <c r="D30" s="95"/>
      <c r="E30" s="95"/>
      <c r="F30" s="95"/>
      <c r="G30" s="95"/>
    </row>
    <row r="31" spans="1:7" ht="15.75">
      <c r="A31" s="107" t="s">
        <v>6</v>
      </c>
      <c r="B31" s="107"/>
      <c r="C31" s="33">
        <v>5</v>
      </c>
      <c r="D31" s="26"/>
      <c r="E31" s="27"/>
      <c r="F31" s="28"/>
      <c r="G31" s="29"/>
    </row>
    <row r="32" spans="1:7" ht="15.75">
      <c r="A32" s="101" t="s">
        <v>5</v>
      </c>
      <c r="B32" s="101"/>
      <c r="C32" s="33">
        <v>40</v>
      </c>
      <c r="D32" s="30"/>
      <c r="E32" s="31"/>
      <c r="F32" s="32"/>
      <c r="G32" s="9"/>
    </row>
    <row r="33" spans="1:7" ht="12.75" customHeight="1">
      <c r="A33" s="102" t="s">
        <v>0</v>
      </c>
      <c r="B33" s="102"/>
      <c r="C33" s="102"/>
      <c r="D33" s="103"/>
      <c r="E33" s="103"/>
      <c r="F33" s="103"/>
      <c r="G33" s="103"/>
    </row>
    <row r="34" spans="1:7" ht="24.75" customHeight="1">
      <c r="A34" s="104" t="s">
        <v>41</v>
      </c>
      <c r="B34" s="104"/>
      <c r="C34" s="104"/>
      <c r="D34" s="104"/>
      <c r="E34" s="104"/>
      <c r="F34" s="104"/>
      <c r="G34" s="104"/>
    </row>
    <row r="35" spans="1:7" ht="15">
      <c r="A35" s="105" t="s">
        <v>39</v>
      </c>
      <c r="B35" s="105"/>
      <c r="C35" s="105"/>
      <c r="D35" s="105"/>
      <c r="E35" s="105"/>
      <c r="F35" s="105"/>
      <c r="G35" s="105"/>
    </row>
  </sheetData>
  <sheetProtection/>
  <mergeCells count="50"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7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="130" zoomScaleNormal="130" zoomScalePageLayoutView="0" workbookViewId="0" topLeftCell="A4">
      <selection activeCell="D5" sqref="D5:E5"/>
    </sheetView>
  </sheetViews>
  <sheetFormatPr defaultColWidth="9.140625" defaultRowHeight="15"/>
  <cols>
    <col min="1" max="1" width="8.5742187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15625" style="1" customWidth="1"/>
    <col min="9" max="9" width="22.140625" style="0" bestFit="1" customWidth="1"/>
  </cols>
  <sheetData>
    <row r="1" spans="1:7" ht="30" customHeight="1" thickBot="1">
      <c r="A1" s="58" t="s">
        <v>36</v>
      </c>
      <c r="B1" s="58"/>
      <c r="C1" s="58"/>
      <c r="D1" s="58"/>
      <c r="E1" s="58"/>
      <c r="F1" s="58"/>
      <c r="G1" s="58"/>
    </row>
    <row r="2" spans="1:7" ht="15" customHeight="1" thickBot="1">
      <c r="A2" s="59" t="s">
        <v>35</v>
      </c>
      <c r="B2" s="60"/>
      <c r="C2" s="61" t="s">
        <v>34</v>
      </c>
      <c r="D2" s="63" t="s">
        <v>33</v>
      </c>
      <c r="E2" s="63"/>
      <c r="F2" s="61" t="s">
        <v>32</v>
      </c>
      <c r="G2" s="64" t="s">
        <v>31</v>
      </c>
    </row>
    <row r="3" spans="1:7" ht="15.75" thickBot="1">
      <c r="A3" s="39" t="s">
        <v>30</v>
      </c>
      <c r="B3" s="20" t="s">
        <v>29</v>
      </c>
      <c r="C3" s="62"/>
      <c r="D3" s="63"/>
      <c r="E3" s="63"/>
      <c r="F3" s="62"/>
      <c r="G3" s="64"/>
    </row>
    <row r="4" spans="1:7" ht="15">
      <c r="A4" s="65" t="s">
        <v>28</v>
      </c>
      <c r="B4" s="19" t="s">
        <v>27</v>
      </c>
      <c r="C4" s="5">
        <v>450</v>
      </c>
      <c r="D4" s="67">
        <v>296</v>
      </c>
      <c r="E4" s="68"/>
      <c r="F4" s="5">
        <f aca="true" t="shared" si="0" ref="F4:F13">C4-D4</f>
        <v>154</v>
      </c>
      <c r="G4" s="9">
        <f aca="true" t="shared" si="1" ref="G4:G13">(D4/C4)*100</f>
        <v>65.77777777777779</v>
      </c>
    </row>
    <row r="5" spans="1:7" ht="15">
      <c r="A5" s="65"/>
      <c r="B5" s="19" t="s">
        <v>26</v>
      </c>
      <c r="C5" s="5">
        <v>8</v>
      </c>
      <c r="D5" s="69">
        <v>3</v>
      </c>
      <c r="E5" s="70"/>
      <c r="F5" s="5">
        <f t="shared" si="0"/>
        <v>5</v>
      </c>
      <c r="G5" s="9">
        <f t="shared" si="1"/>
        <v>37.5</v>
      </c>
    </row>
    <row r="6" spans="1:7" ht="15">
      <c r="A6" s="66"/>
      <c r="B6" s="15" t="s">
        <v>25</v>
      </c>
      <c r="C6" s="5">
        <v>90</v>
      </c>
      <c r="D6" s="71">
        <v>16</v>
      </c>
      <c r="E6" s="72"/>
      <c r="F6" s="5">
        <f t="shared" si="0"/>
        <v>74</v>
      </c>
      <c r="G6" s="9">
        <f t="shared" si="1"/>
        <v>17.77777777777778</v>
      </c>
    </row>
    <row r="7" spans="1:8" ht="15">
      <c r="A7" s="73" t="s">
        <v>4</v>
      </c>
      <c r="B7" s="74"/>
      <c r="C7" s="7">
        <f>SUM(C4:C6)</f>
        <v>548</v>
      </c>
      <c r="D7" s="75">
        <f>SUM(D4:E6)</f>
        <v>315</v>
      </c>
      <c r="E7" s="76"/>
      <c r="F7" s="7">
        <f t="shared" si="0"/>
        <v>233</v>
      </c>
      <c r="G7" s="17">
        <f t="shared" si="1"/>
        <v>57.481751824817515</v>
      </c>
      <c r="H7">
        <v>316</v>
      </c>
    </row>
    <row r="8" spans="1:8" ht="15">
      <c r="A8" s="79" t="s">
        <v>24</v>
      </c>
      <c r="B8" s="18" t="s">
        <v>23</v>
      </c>
      <c r="C8" s="5">
        <v>5</v>
      </c>
      <c r="D8" s="80">
        <v>2</v>
      </c>
      <c r="E8" s="81"/>
      <c r="F8" s="5">
        <f t="shared" si="0"/>
        <v>3</v>
      </c>
      <c r="G8" s="9">
        <f t="shared" si="1"/>
        <v>40</v>
      </c>
      <c r="H8">
        <v>52</v>
      </c>
    </row>
    <row r="9" spans="1:8" ht="15">
      <c r="A9" s="66"/>
      <c r="B9" s="15" t="s">
        <v>22</v>
      </c>
      <c r="C9" s="5">
        <v>100</v>
      </c>
      <c r="D9" s="71">
        <v>50</v>
      </c>
      <c r="E9" s="72"/>
      <c r="F9" s="5">
        <f t="shared" si="0"/>
        <v>50</v>
      </c>
      <c r="G9" s="9">
        <f t="shared" si="1"/>
        <v>50</v>
      </c>
      <c r="H9">
        <v>22</v>
      </c>
    </row>
    <row r="10" spans="1:8" ht="15">
      <c r="A10" s="74" t="s">
        <v>4</v>
      </c>
      <c r="B10" s="82"/>
      <c r="C10" s="7">
        <f>SUM(C8:C9)</f>
        <v>105</v>
      </c>
      <c r="D10" s="75">
        <f>SUM(D8:E9)</f>
        <v>52</v>
      </c>
      <c r="E10" s="76"/>
      <c r="F10" s="7">
        <f t="shared" si="0"/>
        <v>53</v>
      </c>
      <c r="G10" s="17">
        <f t="shared" si="1"/>
        <v>49.523809523809526</v>
      </c>
      <c r="H10">
        <f>SUM(H7:H9)</f>
        <v>390</v>
      </c>
    </row>
    <row r="11" spans="1:8" ht="15">
      <c r="A11" s="79" t="s">
        <v>21</v>
      </c>
      <c r="B11" s="16" t="s">
        <v>20</v>
      </c>
      <c r="C11" s="5">
        <v>22</v>
      </c>
      <c r="D11" s="80">
        <v>13</v>
      </c>
      <c r="E11" s="81"/>
      <c r="F11" s="5">
        <f t="shared" si="0"/>
        <v>9</v>
      </c>
      <c r="G11" s="9">
        <f t="shared" si="1"/>
        <v>59.09090909090909</v>
      </c>
      <c r="H11">
        <v>59</v>
      </c>
    </row>
    <row r="12" spans="1:8" ht="15">
      <c r="A12" s="66"/>
      <c r="B12" s="15" t="s">
        <v>19</v>
      </c>
      <c r="C12" s="5">
        <v>15</v>
      </c>
      <c r="D12" s="71">
        <v>9</v>
      </c>
      <c r="E12" s="72"/>
      <c r="F12" s="5">
        <f t="shared" si="0"/>
        <v>6</v>
      </c>
      <c r="G12" s="9">
        <f t="shared" si="1"/>
        <v>60</v>
      </c>
      <c r="H12">
        <v>27</v>
      </c>
    </row>
    <row r="13" spans="1:8" ht="15.75" thickBot="1">
      <c r="A13" s="83" t="s">
        <v>4</v>
      </c>
      <c r="B13" s="84"/>
      <c r="C13" s="14">
        <f>SUM(C11:C12)</f>
        <v>37</v>
      </c>
      <c r="D13" s="85">
        <f>SUM(D11:E12)</f>
        <v>22</v>
      </c>
      <c r="E13" s="86"/>
      <c r="F13" s="7">
        <f t="shared" si="0"/>
        <v>15</v>
      </c>
      <c r="G13" s="13">
        <f t="shared" si="1"/>
        <v>59.45945945945946</v>
      </c>
      <c r="H13">
        <v>10</v>
      </c>
    </row>
    <row r="14" spans="1:8" ht="23.25" thickBot="1">
      <c r="A14" s="87" t="s">
        <v>18</v>
      </c>
      <c r="B14" s="88"/>
      <c r="C14" s="88"/>
      <c r="D14" s="38" t="s">
        <v>17</v>
      </c>
      <c r="E14" s="21" t="s">
        <v>16</v>
      </c>
      <c r="F14" s="22"/>
      <c r="G14" s="23"/>
      <c r="H14">
        <f>SUM(H10:H13)</f>
        <v>486</v>
      </c>
    </row>
    <row r="15" spans="1:7" ht="15">
      <c r="A15" s="77" t="s">
        <v>37</v>
      </c>
      <c r="B15" s="78"/>
      <c r="C15" s="5">
        <v>20</v>
      </c>
      <c r="D15" s="5">
        <v>20</v>
      </c>
      <c r="E15" s="5">
        <v>0</v>
      </c>
      <c r="F15" s="5">
        <f aca="true" t="shared" si="2" ref="F15:F21">C15-D15-E15</f>
        <v>0</v>
      </c>
      <c r="G15" s="9">
        <f aca="true" t="shared" si="3" ref="G15:G23">((D15+E15)/C15)*100</f>
        <v>100</v>
      </c>
    </row>
    <row r="16" spans="1:7" ht="15">
      <c r="A16" s="77" t="s">
        <v>15</v>
      </c>
      <c r="B16" s="78"/>
      <c r="C16" s="5">
        <v>1</v>
      </c>
      <c r="D16" s="5">
        <v>0</v>
      </c>
      <c r="E16" s="5">
        <v>1</v>
      </c>
      <c r="F16" s="5">
        <f t="shared" si="2"/>
        <v>0</v>
      </c>
      <c r="G16" s="9">
        <f t="shared" si="3"/>
        <v>100</v>
      </c>
    </row>
    <row r="17" spans="1:7" ht="15">
      <c r="A17" s="77" t="s">
        <v>14</v>
      </c>
      <c r="B17" s="78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7" ht="15">
      <c r="A18" s="77" t="s">
        <v>13</v>
      </c>
      <c r="B18" s="78"/>
      <c r="C18" s="5">
        <v>13</v>
      </c>
      <c r="D18" s="5">
        <v>11</v>
      </c>
      <c r="E18" s="12">
        <v>1</v>
      </c>
      <c r="F18" s="12">
        <f t="shared" si="2"/>
        <v>1</v>
      </c>
      <c r="G18" s="9">
        <f t="shared" si="3"/>
        <v>92.3076923076923</v>
      </c>
    </row>
    <row r="19" spans="1:7" ht="15">
      <c r="A19" s="77" t="s">
        <v>12</v>
      </c>
      <c r="B19" s="78"/>
      <c r="C19" s="5">
        <v>12</v>
      </c>
      <c r="D19" s="5">
        <v>8</v>
      </c>
      <c r="E19" s="5">
        <v>3</v>
      </c>
      <c r="F19" s="5">
        <f t="shared" si="2"/>
        <v>1</v>
      </c>
      <c r="G19" s="9">
        <f t="shared" si="3"/>
        <v>91.66666666666666</v>
      </c>
    </row>
    <row r="20" spans="1:7" ht="15">
      <c r="A20" s="93" t="s">
        <v>11</v>
      </c>
      <c r="B20" s="94"/>
      <c r="C20" s="5">
        <v>31</v>
      </c>
      <c r="D20" s="5">
        <v>9</v>
      </c>
      <c r="E20" s="5">
        <v>22</v>
      </c>
      <c r="F20" s="5">
        <f t="shared" si="2"/>
        <v>0</v>
      </c>
      <c r="G20" s="9">
        <f t="shared" si="3"/>
        <v>100</v>
      </c>
    </row>
    <row r="21" spans="1:9" ht="15.75" thickBot="1">
      <c r="A21" s="83" t="s">
        <v>4</v>
      </c>
      <c r="B21" s="84"/>
      <c r="C21" s="8">
        <f>SUM(C15:C20)</f>
        <v>88</v>
      </c>
      <c r="D21" s="8">
        <f>SUM(D15:D20)</f>
        <v>59</v>
      </c>
      <c r="E21" s="8">
        <f>SUM(E15:E20)</f>
        <v>27</v>
      </c>
      <c r="F21" s="7">
        <f t="shared" si="2"/>
        <v>2</v>
      </c>
      <c r="G21" s="11">
        <f t="shared" si="3"/>
        <v>97.72727272727273</v>
      </c>
      <c r="I21" s="24"/>
    </row>
    <row r="22" spans="1:10" ht="15.75" thickBot="1">
      <c r="A22" s="95" t="s">
        <v>10</v>
      </c>
      <c r="B22" s="95"/>
      <c r="C22" s="95"/>
      <c r="D22" s="95"/>
      <c r="E22" s="95"/>
      <c r="F22" s="95"/>
      <c r="G22" s="95"/>
      <c r="J22" s="25"/>
    </row>
    <row r="23" spans="1:7" ht="15">
      <c r="A23" s="77" t="s">
        <v>9</v>
      </c>
      <c r="B23" s="78"/>
      <c r="C23" s="5">
        <v>7</v>
      </c>
      <c r="D23" s="96">
        <v>7</v>
      </c>
      <c r="E23" s="97"/>
      <c r="F23" s="5">
        <f>C23-D23</f>
        <v>0</v>
      </c>
      <c r="G23" s="9">
        <f t="shared" si="3"/>
        <v>100</v>
      </c>
    </row>
    <row r="24" spans="1:7" ht="15">
      <c r="A24" s="93" t="s">
        <v>8</v>
      </c>
      <c r="B24" s="94"/>
      <c r="C24" s="10">
        <v>5</v>
      </c>
      <c r="D24" s="71">
        <v>3</v>
      </c>
      <c r="E24" s="72"/>
      <c r="F24" s="5">
        <f>C24-D24</f>
        <v>2</v>
      </c>
      <c r="G24" s="9">
        <f>((D24+E24)/C24)*100</f>
        <v>60</v>
      </c>
    </row>
    <row r="25" spans="1:9" ht="15.75" thickBot="1">
      <c r="A25" s="83" t="s">
        <v>4</v>
      </c>
      <c r="B25" s="84"/>
      <c r="C25" s="8">
        <f>SUM(C22:C24)</f>
        <v>12</v>
      </c>
      <c r="D25" s="98">
        <f>SUM(D23:E24)</f>
        <v>10</v>
      </c>
      <c r="E25" s="99"/>
      <c r="F25" s="7">
        <f>C25-D25</f>
        <v>2</v>
      </c>
      <c r="G25" s="6">
        <f>(D25/C25)*100</f>
        <v>83.33333333333334</v>
      </c>
      <c r="I25" s="3"/>
    </row>
    <row r="26" spans="1:9" ht="19.5" thickBot="1">
      <c r="A26" s="100" t="s">
        <v>3</v>
      </c>
      <c r="B26" s="100"/>
      <c r="C26" s="100"/>
      <c r="D26" s="100"/>
      <c r="E26" s="100"/>
      <c r="F26" s="100"/>
      <c r="G26" s="100"/>
      <c r="I26" s="3"/>
    </row>
    <row r="27" spans="1:9" ht="15.75">
      <c r="A27" s="89" t="s">
        <v>2</v>
      </c>
      <c r="B27" s="90"/>
      <c r="C27" s="4">
        <f>SUM(C25,C21,C13,C10,C7)</f>
        <v>790</v>
      </c>
      <c r="D27" s="91"/>
      <c r="E27" s="91"/>
      <c r="F27" s="91"/>
      <c r="G27" s="92"/>
      <c r="I27" s="3"/>
    </row>
    <row r="28" spans="1:9" ht="15.75">
      <c r="A28" s="106" t="s">
        <v>38</v>
      </c>
      <c r="B28" s="90"/>
      <c r="C28" s="4">
        <f>SUM(D7,D10,D13,D21,E21,D25)</f>
        <v>485</v>
      </c>
      <c r="D28" s="91"/>
      <c r="E28" s="91"/>
      <c r="F28" s="91"/>
      <c r="G28" s="92"/>
      <c r="I28" s="3"/>
    </row>
    <row r="29" spans="1:9" ht="16.5" thickBot="1">
      <c r="A29" s="106" t="s">
        <v>1</v>
      </c>
      <c r="B29" s="90"/>
      <c r="C29" s="4">
        <f>C27-C28</f>
        <v>305</v>
      </c>
      <c r="D29" s="91"/>
      <c r="E29" s="91"/>
      <c r="F29" s="91"/>
      <c r="G29" s="92"/>
      <c r="I29" s="3"/>
    </row>
    <row r="30" spans="1:7" ht="15.75" thickBot="1">
      <c r="A30" s="95" t="s">
        <v>7</v>
      </c>
      <c r="B30" s="95"/>
      <c r="C30" s="95"/>
      <c r="D30" s="95"/>
      <c r="E30" s="95"/>
      <c r="F30" s="95"/>
      <c r="G30" s="95"/>
    </row>
    <row r="31" spans="1:7" ht="15.75">
      <c r="A31" s="107" t="s">
        <v>6</v>
      </c>
      <c r="B31" s="107"/>
      <c r="C31" s="33">
        <v>5</v>
      </c>
      <c r="D31" s="26"/>
      <c r="E31" s="27"/>
      <c r="F31" s="28"/>
      <c r="G31" s="29"/>
    </row>
    <row r="32" spans="1:7" ht="15.75">
      <c r="A32" s="101" t="s">
        <v>5</v>
      </c>
      <c r="B32" s="101"/>
      <c r="C32" s="33">
        <v>40</v>
      </c>
      <c r="D32" s="30"/>
      <c r="E32" s="31"/>
      <c r="F32" s="32"/>
      <c r="G32" s="9"/>
    </row>
    <row r="33" spans="1:7" ht="12.75" customHeight="1">
      <c r="A33" s="102" t="s">
        <v>0</v>
      </c>
      <c r="B33" s="102"/>
      <c r="C33" s="102"/>
      <c r="D33" s="103"/>
      <c r="E33" s="103"/>
      <c r="F33" s="103"/>
      <c r="G33" s="103"/>
    </row>
    <row r="34" spans="1:7" ht="24.75" customHeight="1">
      <c r="A34" s="104" t="s">
        <v>42</v>
      </c>
      <c r="B34" s="104"/>
      <c r="C34" s="104"/>
      <c r="D34" s="104"/>
      <c r="E34" s="104"/>
      <c r="F34" s="104"/>
      <c r="G34" s="104"/>
    </row>
    <row r="35" spans="1:7" ht="15">
      <c r="A35" s="105" t="s">
        <v>39</v>
      </c>
      <c r="B35" s="105"/>
      <c r="C35" s="105"/>
      <c r="D35" s="105"/>
      <c r="E35" s="105"/>
      <c r="F35" s="105"/>
      <c r="G35" s="105"/>
    </row>
  </sheetData>
  <sheetProtection/>
  <mergeCells count="50"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7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zoomScale="130" zoomScaleNormal="130" zoomScalePageLayoutView="0" workbookViewId="0" topLeftCell="A16">
      <selection activeCell="B36" sqref="B36"/>
    </sheetView>
  </sheetViews>
  <sheetFormatPr defaultColWidth="9.140625" defaultRowHeight="15"/>
  <cols>
    <col min="1" max="1" width="8.5742187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15625" style="1" customWidth="1"/>
    <col min="9" max="9" width="22.140625" style="0" bestFit="1" customWidth="1"/>
  </cols>
  <sheetData>
    <row r="1" spans="1:7" ht="30" customHeight="1" thickBot="1">
      <c r="A1" s="58" t="s">
        <v>36</v>
      </c>
      <c r="B1" s="58"/>
      <c r="C1" s="58"/>
      <c r="D1" s="58"/>
      <c r="E1" s="58"/>
      <c r="F1" s="58"/>
      <c r="G1" s="58"/>
    </row>
    <row r="2" spans="1:7" ht="15" customHeight="1" thickBot="1">
      <c r="A2" s="59" t="s">
        <v>35</v>
      </c>
      <c r="B2" s="60"/>
      <c r="C2" s="61" t="s">
        <v>34</v>
      </c>
      <c r="D2" s="63" t="s">
        <v>33</v>
      </c>
      <c r="E2" s="63"/>
      <c r="F2" s="61" t="s">
        <v>32</v>
      </c>
      <c r="G2" s="64" t="s">
        <v>31</v>
      </c>
    </row>
    <row r="3" spans="1:7" ht="15.75" thickBot="1">
      <c r="A3" s="41" t="s">
        <v>30</v>
      </c>
      <c r="B3" s="20" t="s">
        <v>29</v>
      </c>
      <c r="C3" s="62"/>
      <c r="D3" s="63"/>
      <c r="E3" s="63"/>
      <c r="F3" s="62"/>
      <c r="G3" s="64"/>
    </row>
    <row r="4" spans="1:7" ht="15">
      <c r="A4" s="65" t="s">
        <v>28</v>
      </c>
      <c r="B4" s="19" t="s">
        <v>27</v>
      </c>
      <c r="C4" s="5">
        <v>450</v>
      </c>
      <c r="D4" s="67">
        <v>295</v>
      </c>
      <c r="E4" s="68"/>
      <c r="F4" s="5">
        <f aca="true" t="shared" si="0" ref="F4:F13">C4-D4</f>
        <v>155</v>
      </c>
      <c r="G4" s="9">
        <f aca="true" t="shared" si="1" ref="G4:G13">(D4/C4)*100</f>
        <v>65.55555555555556</v>
      </c>
    </row>
    <row r="5" spans="1:7" ht="15">
      <c r="A5" s="65"/>
      <c r="B5" s="19" t="s">
        <v>26</v>
      </c>
      <c r="C5" s="5">
        <v>8</v>
      </c>
      <c r="D5" s="69">
        <v>3</v>
      </c>
      <c r="E5" s="70"/>
      <c r="F5" s="5">
        <f t="shared" si="0"/>
        <v>5</v>
      </c>
      <c r="G5" s="9">
        <f t="shared" si="1"/>
        <v>37.5</v>
      </c>
    </row>
    <row r="6" spans="1:7" ht="15">
      <c r="A6" s="66"/>
      <c r="B6" s="15" t="s">
        <v>25</v>
      </c>
      <c r="C6" s="5">
        <v>90</v>
      </c>
      <c r="D6" s="71">
        <v>16</v>
      </c>
      <c r="E6" s="72"/>
      <c r="F6" s="5">
        <f t="shared" si="0"/>
        <v>74</v>
      </c>
      <c r="G6" s="9">
        <f t="shared" si="1"/>
        <v>17.77777777777778</v>
      </c>
    </row>
    <row r="7" spans="1:7" ht="15">
      <c r="A7" s="73" t="s">
        <v>4</v>
      </c>
      <c r="B7" s="74"/>
      <c r="C7" s="7">
        <f>SUM(C4:C6)</f>
        <v>548</v>
      </c>
      <c r="D7" s="75">
        <f>SUM(D4:E6)</f>
        <v>314</v>
      </c>
      <c r="E7" s="76"/>
      <c r="F7" s="7">
        <f t="shared" si="0"/>
        <v>234</v>
      </c>
      <c r="G7" s="17">
        <f t="shared" si="1"/>
        <v>57.299270072992705</v>
      </c>
    </row>
    <row r="8" spans="1:7" ht="15">
      <c r="A8" s="79" t="s">
        <v>24</v>
      </c>
      <c r="B8" s="18" t="s">
        <v>23</v>
      </c>
      <c r="C8" s="5">
        <v>5</v>
      </c>
      <c r="D8" s="80">
        <v>2</v>
      </c>
      <c r="E8" s="81"/>
      <c r="F8" s="5">
        <f t="shared" si="0"/>
        <v>3</v>
      </c>
      <c r="G8" s="9">
        <f t="shared" si="1"/>
        <v>40</v>
      </c>
    </row>
    <row r="9" spans="1:7" ht="15">
      <c r="A9" s="66"/>
      <c r="B9" s="15" t="s">
        <v>22</v>
      </c>
      <c r="C9" s="5">
        <v>100</v>
      </c>
      <c r="D9" s="71">
        <v>49</v>
      </c>
      <c r="E9" s="72"/>
      <c r="F9" s="5">
        <f t="shared" si="0"/>
        <v>51</v>
      </c>
      <c r="G9" s="9">
        <f t="shared" si="1"/>
        <v>49</v>
      </c>
    </row>
    <row r="10" spans="1:7" ht="15">
      <c r="A10" s="74" t="s">
        <v>4</v>
      </c>
      <c r="B10" s="82"/>
      <c r="C10" s="7">
        <f>SUM(C8:C9)</f>
        <v>105</v>
      </c>
      <c r="D10" s="75">
        <f>SUM(D8:E9)</f>
        <v>51</v>
      </c>
      <c r="E10" s="76"/>
      <c r="F10" s="7">
        <f t="shared" si="0"/>
        <v>54</v>
      </c>
      <c r="G10" s="17">
        <f t="shared" si="1"/>
        <v>48.57142857142857</v>
      </c>
    </row>
    <row r="11" spans="1:7" ht="15">
      <c r="A11" s="79" t="s">
        <v>21</v>
      </c>
      <c r="B11" s="16" t="s">
        <v>20</v>
      </c>
      <c r="C11" s="5">
        <v>22</v>
      </c>
      <c r="D11" s="80">
        <v>13</v>
      </c>
      <c r="E11" s="81"/>
      <c r="F11" s="5">
        <f t="shared" si="0"/>
        <v>9</v>
      </c>
      <c r="G11" s="9">
        <f t="shared" si="1"/>
        <v>59.09090909090909</v>
      </c>
    </row>
    <row r="12" spans="1:7" ht="15">
      <c r="A12" s="66"/>
      <c r="B12" s="15" t="s">
        <v>19</v>
      </c>
      <c r="C12" s="5">
        <v>15</v>
      </c>
      <c r="D12" s="71">
        <v>9</v>
      </c>
      <c r="E12" s="72"/>
      <c r="F12" s="5">
        <f t="shared" si="0"/>
        <v>6</v>
      </c>
      <c r="G12" s="9">
        <f t="shared" si="1"/>
        <v>60</v>
      </c>
    </row>
    <row r="13" spans="1:7" ht="15.75" thickBot="1">
      <c r="A13" s="83" t="s">
        <v>4</v>
      </c>
      <c r="B13" s="84"/>
      <c r="C13" s="14">
        <f>SUM(C11:C12)</f>
        <v>37</v>
      </c>
      <c r="D13" s="85">
        <f>SUM(D11:E12)</f>
        <v>22</v>
      </c>
      <c r="E13" s="86"/>
      <c r="F13" s="7">
        <f t="shared" si="0"/>
        <v>15</v>
      </c>
      <c r="G13" s="13">
        <f t="shared" si="1"/>
        <v>59.45945945945946</v>
      </c>
    </row>
    <row r="14" spans="1:7" ht="23.25" thickBot="1">
      <c r="A14" s="87" t="s">
        <v>18</v>
      </c>
      <c r="B14" s="88"/>
      <c r="C14" s="88"/>
      <c r="D14" s="40" t="s">
        <v>17</v>
      </c>
      <c r="E14" s="21" t="s">
        <v>16</v>
      </c>
      <c r="F14" s="22"/>
      <c r="G14" s="23"/>
    </row>
    <row r="15" spans="1:7" ht="15">
      <c r="A15" s="77" t="s">
        <v>37</v>
      </c>
      <c r="B15" s="78"/>
      <c r="C15" s="5">
        <v>20</v>
      </c>
      <c r="D15" s="5">
        <v>20</v>
      </c>
      <c r="E15" s="5">
        <v>0</v>
      </c>
      <c r="F15" s="5">
        <f aca="true" t="shared" si="2" ref="F15:F21">C15-D15-E15</f>
        <v>0</v>
      </c>
      <c r="G15" s="9">
        <f aca="true" t="shared" si="3" ref="G15:G23">((D15+E15)/C15)*100</f>
        <v>100</v>
      </c>
    </row>
    <row r="16" spans="1:7" ht="15">
      <c r="A16" s="77" t="s">
        <v>15</v>
      </c>
      <c r="B16" s="78"/>
      <c r="C16" s="5">
        <v>1</v>
      </c>
      <c r="D16" s="5">
        <v>0</v>
      </c>
      <c r="E16" s="5">
        <v>1</v>
      </c>
      <c r="F16" s="5">
        <f t="shared" si="2"/>
        <v>0</v>
      </c>
      <c r="G16" s="9">
        <f t="shared" si="3"/>
        <v>100</v>
      </c>
    </row>
    <row r="17" spans="1:7" ht="15">
      <c r="A17" s="77" t="s">
        <v>14</v>
      </c>
      <c r="B17" s="78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7" ht="15">
      <c r="A18" s="77" t="s">
        <v>13</v>
      </c>
      <c r="B18" s="78"/>
      <c r="C18" s="5">
        <v>13</v>
      </c>
      <c r="D18" s="5">
        <v>11</v>
      </c>
      <c r="E18" s="12">
        <v>1</v>
      </c>
      <c r="F18" s="12">
        <f t="shared" si="2"/>
        <v>1</v>
      </c>
      <c r="G18" s="9">
        <f t="shared" si="3"/>
        <v>92.3076923076923</v>
      </c>
    </row>
    <row r="19" spans="1:7" ht="15">
      <c r="A19" s="77" t="s">
        <v>12</v>
      </c>
      <c r="B19" s="78"/>
      <c r="C19" s="5">
        <v>12</v>
      </c>
      <c r="D19" s="5">
        <v>9</v>
      </c>
      <c r="E19" s="5">
        <v>3</v>
      </c>
      <c r="F19" s="5">
        <f t="shared" si="2"/>
        <v>0</v>
      </c>
      <c r="G19" s="9">
        <f t="shared" si="3"/>
        <v>100</v>
      </c>
    </row>
    <row r="20" spans="1:7" ht="15">
      <c r="A20" s="93" t="s">
        <v>11</v>
      </c>
      <c r="B20" s="94"/>
      <c r="C20" s="5">
        <v>31</v>
      </c>
      <c r="D20" s="5">
        <v>9</v>
      </c>
      <c r="E20" s="5">
        <v>22</v>
      </c>
      <c r="F20" s="5">
        <f t="shared" si="2"/>
        <v>0</v>
      </c>
      <c r="G20" s="9">
        <f t="shared" si="3"/>
        <v>100</v>
      </c>
    </row>
    <row r="21" spans="1:9" ht="15.75" thickBot="1">
      <c r="A21" s="83" t="s">
        <v>4</v>
      </c>
      <c r="B21" s="84"/>
      <c r="C21" s="8">
        <f>SUM(C15:C20)</f>
        <v>88</v>
      </c>
      <c r="D21" s="8">
        <f>SUM(D15:D20)</f>
        <v>60</v>
      </c>
      <c r="E21" s="8">
        <f>SUM(E15:E20)</f>
        <v>27</v>
      </c>
      <c r="F21" s="7">
        <f t="shared" si="2"/>
        <v>1</v>
      </c>
      <c r="G21" s="11">
        <f t="shared" si="3"/>
        <v>98.86363636363636</v>
      </c>
      <c r="I21" s="24"/>
    </row>
    <row r="22" spans="1:10" ht="15.75" thickBot="1">
      <c r="A22" s="95" t="s">
        <v>10</v>
      </c>
      <c r="B22" s="95"/>
      <c r="C22" s="95"/>
      <c r="D22" s="95"/>
      <c r="E22" s="95"/>
      <c r="F22" s="95"/>
      <c r="G22" s="95"/>
      <c r="J22" s="25"/>
    </row>
    <row r="23" spans="1:7" ht="15">
      <c r="A23" s="77" t="s">
        <v>9</v>
      </c>
      <c r="B23" s="78"/>
      <c r="C23" s="5">
        <v>7</v>
      </c>
      <c r="D23" s="96">
        <v>7</v>
      </c>
      <c r="E23" s="97"/>
      <c r="F23" s="5">
        <f>C23-D23</f>
        <v>0</v>
      </c>
      <c r="G23" s="9">
        <f t="shared" si="3"/>
        <v>100</v>
      </c>
    </row>
    <row r="24" spans="1:7" ht="15">
      <c r="A24" s="93" t="s">
        <v>8</v>
      </c>
      <c r="B24" s="94"/>
      <c r="C24" s="10">
        <v>5</v>
      </c>
      <c r="D24" s="71">
        <v>3</v>
      </c>
      <c r="E24" s="72"/>
      <c r="F24" s="5">
        <f>C24-D24</f>
        <v>2</v>
      </c>
      <c r="G24" s="9">
        <f>((D24+E24)/C24)*100</f>
        <v>60</v>
      </c>
    </row>
    <row r="25" spans="1:9" ht="15.75" thickBot="1">
      <c r="A25" s="83" t="s">
        <v>4</v>
      </c>
      <c r="B25" s="84"/>
      <c r="C25" s="8">
        <f>SUM(C22:C24)</f>
        <v>12</v>
      </c>
      <c r="D25" s="98">
        <f>SUM(D23:E24)</f>
        <v>10</v>
      </c>
      <c r="E25" s="99"/>
      <c r="F25" s="7">
        <f>C25-D25</f>
        <v>2</v>
      </c>
      <c r="G25" s="6">
        <f>(D25/C25)*100</f>
        <v>83.33333333333334</v>
      </c>
      <c r="I25" s="3"/>
    </row>
    <row r="26" spans="1:9" ht="19.5" thickBot="1">
      <c r="A26" s="100" t="s">
        <v>3</v>
      </c>
      <c r="B26" s="100"/>
      <c r="C26" s="100"/>
      <c r="D26" s="100"/>
      <c r="E26" s="100"/>
      <c r="F26" s="100"/>
      <c r="G26" s="100"/>
      <c r="I26" s="3"/>
    </row>
    <row r="27" spans="1:9" ht="15.75">
      <c r="A27" s="89" t="s">
        <v>2</v>
      </c>
      <c r="B27" s="90"/>
      <c r="C27" s="4">
        <f>SUM(C25,C21,C13,C10,C7)</f>
        <v>790</v>
      </c>
      <c r="D27" s="91"/>
      <c r="E27" s="91"/>
      <c r="F27" s="91"/>
      <c r="G27" s="92"/>
      <c r="I27" s="3"/>
    </row>
    <row r="28" spans="1:9" ht="15.75">
      <c r="A28" s="106" t="s">
        <v>38</v>
      </c>
      <c r="B28" s="90"/>
      <c r="C28" s="4">
        <f>SUM(D7,D10,D13,D21,E21,D25)</f>
        <v>484</v>
      </c>
      <c r="D28" s="91"/>
      <c r="E28" s="91"/>
      <c r="F28" s="91"/>
      <c r="G28" s="92"/>
      <c r="I28" s="3"/>
    </row>
    <row r="29" spans="1:9" ht="16.5" thickBot="1">
      <c r="A29" s="106" t="s">
        <v>1</v>
      </c>
      <c r="B29" s="90"/>
      <c r="C29" s="4">
        <f>C27-C28</f>
        <v>306</v>
      </c>
      <c r="D29" s="91"/>
      <c r="E29" s="91"/>
      <c r="F29" s="91"/>
      <c r="G29" s="92"/>
      <c r="I29" s="3"/>
    </row>
    <row r="30" spans="1:7" ht="15.75" thickBot="1">
      <c r="A30" s="95" t="s">
        <v>7</v>
      </c>
      <c r="B30" s="95"/>
      <c r="C30" s="95"/>
      <c r="D30" s="95"/>
      <c r="E30" s="95"/>
      <c r="F30" s="95"/>
      <c r="G30" s="95"/>
    </row>
    <row r="31" spans="1:7" ht="15.75">
      <c r="A31" s="107" t="s">
        <v>6</v>
      </c>
      <c r="B31" s="107"/>
      <c r="C31" s="33">
        <v>5</v>
      </c>
      <c r="D31" s="26"/>
      <c r="E31" s="27"/>
      <c r="F31" s="28"/>
      <c r="G31" s="29"/>
    </row>
    <row r="32" spans="1:7" ht="15.75">
      <c r="A32" s="101" t="s">
        <v>5</v>
      </c>
      <c r="B32" s="101"/>
      <c r="C32" s="33">
        <v>40</v>
      </c>
      <c r="D32" s="30"/>
      <c r="E32" s="31"/>
      <c r="F32" s="32"/>
      <c r="G32" s="9"/>
    </row>
    <row r="33" spans="1:7" ht="12.75" customHeight="1">
      <c r="A33" s="102" t="s">
        <v>0</v>
      </c>
      <c r="B33" s="102"/>
      <c r="C33" s="102"/>
      <c r="D33" s="103"/>
      <c r="E33" s="103"/>
      <c r="F33" s="103"/>
      <c r="G33" s="103"/>
    </row>
    <row r="34" spans="1:7" ht="24.75" customHeight="1">
      <c r="A34" s="104" t="s">
        <v>43</v>
      </c>
      <c r="B34" s="104"/>
      <c r="C34" s="104"/>
      <c r="D34" s="104"/>
      <c r="E34" s="104"/>
      <c r="F34" s="104"/>
      <c r="G34" s="104"/>
    </row>
    <row r="35" spans="1:7" ht="15">
      <c r="A35" s="105" t="s">
        <v>39</v>
      </c>
      <c r="B35" s="105"/>
      <c r="C35" s="105"/>
      <c r="D35" s="105"/>
      <c r="E35" s="105"/>
      <c r="F35" s="105"/>
      <c r="G35" s="105"/>
    </row>
  </sheetData>
  <sheetProtection/>
  <mergeCells count="50"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7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5"/>
  <sheetViews>
    <sheetView zoomScale="130" zoomScaleNormal="130" zoomScalePageLayoutView="0" workbookViewId="0" topLeftCell="A19">
      <selection activeCell="F38" sqref="F38"/>
    </sheetView>
  </sheetViews>
  <sheetFormatPr defaultColWidth="9.140625" defaultRowHeight="15"/>
  <cols>
    <col min="1" max="1" width="8.5742187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15625" style="1" customWidth="1"/>
    <col min="9" max="9" width="22.140625" style="0" bestFit="1" customWidth="1"/>
  </cols>
  <sheetData>
    <row r="1" spans="1:7" ht="30" customHeight="1" thickBot="1">
      <c r="A1" s="58" t="s">
        <v>36</v>
      </c>
      <c r="B1" s="58"/>
      <c r="C1" s="58"/>
      <c r="D1" s="58"/>
      <c r="E1" s="58"/>
      <c r="F1" s="58"/>
      <c r="G1" s="58"/>
    </row>
    <row r="2" spans="1:7" ht="15" customHeight="1" thickBot="1">
      <c r="A2" s="59" t="s">
        <v>35</v>
      </c>
      <c r="B2" s="60"/>
      <c r="C2" s="61" t="s">
        <v>34</v>
      </c>
      <c r="D2" s="63" t="s">
        <v>33</v>
      </c>
      <c r="E2" s="63"/>
      <c r="F2" s="61" t="s">
        <v>32</v>
      </c>
      <c r="G2" s="64" t="s">
        <v>31</v>
      </c>
    </row>
    <row r="3" spans="1:7" ht="15.75" thickBot="1">
      <c r="A3" s="43" t="s">
        <v>30</v>
      </c>
      <c r="B3" s="20" t="s">
        <v>29</v>
      </c>
      <c r="C3" s="62"/>
      <c r="D3" s="63"/>
      <c r="E3" s="63"/>
      <c r="F3" s="62"/>
      <c r="G3" s="64"/>
    </row>
    <row r="4" spans="1:7" ht="15">
      <c r="A4" s="65" t="s">
        <v>28</v>
      </c>
      <c r="B4" s="19" t="s">
        <v>27</v>
      </c>
      <c r="C4" s="5">
        <v>450</v>
      </c>
      <c r="D4" s="67">
        <v>294</v>
      </c>
      <c r="E4" s="68"/>
      <c r="F4" s="5">
        <f aca="true" t="shared" si="0" ref="F4:F13">C4-D4</f>
        <v>156</v>
      </c>
      <c r="G4" s="9">
        <f aca="true" t="shared" si="1" ref="G4:G13">(D4/C4)*100</f>
        <v>65.33333333333333</v>
      </c>
    </row>
    <row r="5" spans="1:7" ht="15">
      <c r="A5" s="65"/>
      <c r="B5" s="19" t="s">
        <v>26</v>
      </c>
      <c r="C5" s="5">
        <v>8</v>
      </c>
      <c r="D5" s="69">
        <v>3</v>
      </c>
      <c r="E5" s="70"/>
      <c r="F5" s="5">
        <f t="shared" si="0"/>
        <v>5</v>
      </c>
      <c r="G5" s="9">
        <f t="shared" si="1"/>
        <v>37.5</v>
      </c>
    </row>
    <row r="6" spans="1:7" ht="15">
      <c r="A6" s="66"/>
      <c r="B6" s="15" t="s">
        <v>25</v>
      </c>
      <c r="C6" s="5">
        <v>90</v>
      </c>
      <c r="D6" s="71">
        <v>15</v>
      </c>
      <c r="E6" s="72"/>
      <c r="F6" s="5">
        <f t="shared" si="0"/>
        <v>75</v>
      </c>
      <c r="G6" s="9">
        <f t="shared" si="1"/>
        <v>16.666666666666664</v>
      </c>
    </row>
    <row r="7" spans="1:7" ht="15">
      <c r="A7" s="73" t="s">
        <v>4</v>
      </c>
      <c r="B7" s="74"/>
      <c r="C7" s="7">
        <f>SUM(C4:C6)</f>
        <v>548</v>
      </c>
      <c r="D7" s="75">
        <f>SUM(D4:E6)</f>
        <v>312</v>
      </c>
      <c r="E7" s="76"/>
      <c r="F7" s="7">
        <f t="shared" si="0"/>
        <v>236</v>
      </c>
      <c r="G7" s="17">
        <f t="shared" si="1"/>
        <v>56.934306569343065</v>
      </c>
    </row>
    <row r="8" spans="1:7" ht="15">
      <c r="A8" s="79" t="s">
        <v>24</v>
      </c>
      <c r="B8" s="18" t="s">
        <v>23</v>
      </c>
      <c r="C8" s="5">
        <v>5</v>
      </c>
      <c r="D8" s="80">
        <v>2</v>
      </c>
      <c r="E8" s="81"/>
      <c r="F8" s="5">
        <f t="shared" si="0"/>
        <v>3</v>
      </c>
      <c r="G8" s="9">
        <f t="shared" si="1"/>
        <v>40</v>
      </c>
    </row>
    <row r="9" spans="1:7" ht="15">
      <c r="A9" s="66"/>
      <c r="B9" s="15" t="s">
        <v>22</v>
      </c>
      <c r="C9" s="5">
        <v>100</v>
      </c>
      <c r="D9" s="71">
        <v>47</v>
      </c>
      <c r="E9" s="72"/>
      <c r="F9" s="5">
        <f t="shared" si="0"/>
        <v>53</v>
      </c>
      <c r="G9" s="9">
        <f t="shared" si="1"/>
        <v>47</v>
      </c>
    </row>
    <row r="10" spans="1:7" ht="15">
      <c r="A10" s="74" t="s">
        <v>4</v>
      </c>
      <c r="B10" s="82"/>
      <c r="C10" s="7">
        <f>SUM(C8:C9)</f>
        <v>105</v>
      </c>
      <c r="D10" s="75">
        <f>SUM(D8:E9)</f>
        <v>49</v>
      </c>
      <c r="E10" s="76"/>
      <c r="F10" s="7">
        <f t="shared" si="0"/>
        <v>56</v>
      </c>
      <c r="G10" s="17">
        <f t="shared" si="1"/>
        <v>46.666666666666664</v>
      </c>
    </row>
    <row r="11" spans="1:7" ht="15">
      <c r="A11" s="79" t="s">
        <v>21</v>
      </c>
      <c r="B11" s="16" t="s">
        <v>20</v>
      </c>
      <c r="C11" s="5">
        <v>22</v>
      </c>
      <c r="D11" s="80">
        <v>13</v>
      </c>
      <c r="E11" s="81"/>
      <c r="F11" s="5">
        <f t="shared" si="0"/>
        <v>9</v>
      </c>
      <c r="G11" s="9">
        <f t="shared" si="1"/>
        <v>59.09090909090909</v>
      </c>
    </row>
    <row r="12" spans="1:7" ht="15">
      <c r="A12" s="66"/>
      <c r="B12" s="15" t="s">
        <v>19</v>
      </c>
      <c r="C12" s="5">
        <v>15</v>
      </c>
      <c r="D12" s="71">
        <v>9</v>
      </c>
      <c r="E12" s="72"/>
      <c r="F12" s="5">
        <f t="shared" si="0"/>
        <v>6</v>
      </c>
      <c r="G12" s="9">
        <f t="shared" si="1"/>
        <v>60</v>
      </c>
    </row>
    <row r="13" spans="1:7" ht="15.75" thickBot="1">
      <c r="A13" s="83" t="s">
        <v>4</v>
      </c>
      <c r="B13" s="84"/>
      <c r="C13" s="14">
        <f>SUM(C11:C12)</f>
        <v>37</v>
      </c>
      <c r="D13" s="85">
        <f>SUM(D11:E12)</f>
        <v>22</v>
      </c>
      <c r="E13" s="86"/>
      <c r="F13" s="7">
        <f t="shared" si="0"/>
        <v>15</v>
      </c>
      <c r="G13" s="13">
        <f t="shared" si="1"/>
        <v>59.45945945945946</v>
      </c>
    </row>
    <row r="14" spans="1:7" ht="23.25" thickBot="1">
      <c r="A14" s="87" t="s">
        <v>18</v>
      </c>
      <c r="B14" s="88"/>
      <c r="C14" s="88"/>
      <c r="D14" s="42" t="s">
        <v>17</v>
      </c>
      <c r="E14" s="21" t="s">
        <v>16</v>
      </c>
      <c r="F14" s="22"/>
      <c r="G14" s="23"/>
    </row>
    <row r="15" spans="1:7" ht="15">
      <c r="A15" s="77" t="s">
        <v>37</v>
      </c>
      <c r="B15" s="78"/>
      <c r="C15" s="5">
        <v>20</v>
      </c>
      <c r="D15" s="5">
        <v>20</v>
      </c>
      <c r="E15" s="5">
        <v>0</v>
      </c>
      <c r="F15" s="5">
        <f aca="true" t="shared" si="2" ref="F15:F21">C15-D15-E15</f>
        <v>0</v>
      </c>
      <c r="G15" s="9">
        <f aca="true" t="shared" si="3" ref="G15:G23">((D15+E15)/C15)*100</f>
        <v>100</v>
      </c>
    </row>
    <row r="16" spans="1:7" ht="15">
      <c r="A16" s="77" t="s">
        <v>15</v>
      </c>
      <c r="B16" s="78"/>
      <c r="C16" s="5">
        <v>1</v>
      </c>
      <c r="D16" s="5">
        <v>0</v>
      </c>
      <c r="E16" s="5">
        <v>1</v>
      </c>
      <c r="F16" s="5">
        <f t="shared" si="2"/>
        <v>0</v>
      </c>
      <c r="G16" s="9">
        <f t="shared" si="3"/>
        <v>100</v>
      </c>
    </row>
    <row r="17" spans="1:7" ht="15">
      <c r="A17" s="77" t="s">
        <v>14</v>
      </c>
      <c r="B17" s="78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7" ht="15">
      <c r="A18" s="77" t="s">
        <v>13</v>
      </c>
      <c r="B18" s="78"/>
      <c r="C18" s="5">
        <v>13</v>
      </c>
      <c r="D18" s="5">
        <v>11</v>
      </c>
      <c r="E18" s="12">
        <v>1</v>
      </c>
      <c r="F18" s="12">
        <f t="shared" si="2"/>
        <v>1</v>
      </c>
      <c r="G18" s="9">
        <f t="shared" si="3"/>
        <v>92.3076923076923</v>
      </c>
    </row>
    <row r="19" spans="1:7" ht="15">
      <c r="A19" s="77" t="s">
        <v>12</v>
      </c>
      <c r="B19" s="78"/>
      <c r="C19" s="5">
        <v>12</v>
      </c>
      <c r="D19" s="5">
        <v>9</v>
      </c>
      <c r="E19" s="5">
        <v>3</v>
      </c>
      <c r="F19" s="5">
        <f t="shared" si="2"/>
        <v>0</v>
      </c>
      <c r="G19" s="9">
        <f t="shared" si="3"/>
        <v>100</v>
      </c>
    </row>
    <row r="20" spans="1:7" ht="15">
      <c r="A20" s="93" t="s">
        <v>11</v>
      </c>
      <c r="B20" s="94"/>
      <c r="C20" s="5">
        <v>31</v>
      </c>
      <c r="D20" s="5">
        <v>9</v>
      </c>
      <c r="E20" s="5">
        <v>22</v>
      </c>
      <c r="F20" s="5">
        <f t="shared" si="2"/>
        <v>0</v>
      </c>
      <c r="G20" s="9">
        <f t="shared" si="3"/>
        <v>100</v>
      </c>
    </row>
    <row r="21" spans="1:9" ht="15.75" thickBot="1">
      <c r="A21" s="83" t="s">
        <v>4</v>
      </c>
      <c r="B21" s="84"/>
      <c r="C21" s="8">
        <f>SUM(C15:C20)</f>
        <v>88</v>
      </c>
      <c r="D21" s="8">
        <f>SUM(D15:D20)</f>
        <v>60</v>
      </c>
      <c r="E21" s="8">
        <f>SUM(E15:E20)</f>
        <v>27</v>
      </c>
      <c r="F21" s="7">
        <f t="shared" si="2"/>
        <v>1</v>
      </c>
      <c r="G21" s="11">
        <f t="shared" si="3"/>
        <v>98.86363636363636</v>
      </c>
      <c r="I21" s="24"/>
    </row>
    <row r="22" spans="1:10" ht="15.75" thickBot="1">
      <c r="A22" s="95" t="s">
        <v>10</v>
      </c>
      <c r="B22" s="95"/>
      <c r="C22" s="95"/>
      <c r="D22" s="95"/>
      <c r="E22" s="95"/>
      <c r="F22" s="95"/>
      <c r="G22" s="95"/>
      <c r="J22" s="25"/>
    </row>
    <row r="23" spans="1:7" ht="15">
      <c r="A23" s="77" t="s">
        <v>9</v>
      </c>
      <c r="B23" s="78"/>
      <c r="C23" s="5">
        <v>7</v>
      </c>
      <c r="D23" s="96">
        <v>7</v>
      </c>
      <c r="E23" s="97"/>
      <c r="F23" s="5">
        <f>C23-D23</f>
        <v>0</v>
      </c>
      <c r="G23" s="9">
        <f t="shared" si="3"/>
        <v>100</v>
      </c>
    </row>
    <row r="24" spans="1:7" ht="15">
      <c r="A24" s="93" t="s">
        <v>8</v>
      </c>
      <c r="B24" s="94"/>
      <c r="C24" s="10">
        <v>5</v>
      </c>
      <c r="D24" s="71">
        <v>3</v>
      </c>
      <c r="E24" s="72"/>
      <c r="F24" s="5">
        <f>C24-D24</f>
        <v>2</v>
      </c>
      <c r="G24" s="9">
        <f>((D24+E24)/C24)*100</f>
        <v>60</v>
      </c>
    </row>
    <row r="25" spans="1:9" ht="15.75" thickBot="1">
      <c r="A25" s="83" t="s">
        <v>4</v>
      </c>
      <c r="B25" s="84"/>
      <c r="C25" s="8">
        <f>SUM(C22:C24)</f>
        <v>12</v>
      </c>
      <c r="D25" s="98">
        <f>SUM(D23:E24)</f>
        <v>10</v>
      </c>
      <c r="E25" s="99"/>
      <c r="F25" s="7">
        <f>C25-D25</f>
        <v>2</v>
      </c>
      <c r="G25" s="6">
        <f>(D25/C25)*100</f>
        <v>83.33333333333334</v>
      </c>
      <c r="I25" s="3"/>
    </row>
    <row r="26" spans="1:9" ht="19.5" thickBot="1">
      <c r="A26" s="100" t="s">
        <v>3</v>
      </c>
      <c r="B26" s="100"/>
      <c r="C26" s="100"/>
      <c r="D26" s="100"/>
      <c r="E26" s="100"/>
      <c r="F26" s="100"/>
      <c r="G26" s="100"/>
      <c r="I26" s="3"/>
    </row>
    <row r="27" spans="1:9" ht="15.75">
      <c r="A27" s="89" t="s">
        <v>2</v>
      </c>
      <c r="B27" s="90"/>
      <c r="C27" s="4">
        <f>SUM(C25,C21,C13,C10,C7)</f>
        <v>790</v>
      </c>
      <c r="D27" s="91"/>
      <c r="E27" s="91"/>
      <c r="F27" s="91"/>
      <c r="G27" s="92"/>
      <c r="I27" s="3"/>
    </row>
    <row r="28" spans="1:9" ht="15.75">
      <c r="A28" s="106" t="s">
        <v>38</v>
      </c>
      <c r="B28" s="90"/>
      <c r="C28" s="4">
        <f>SUM(D7,D10,D13,D21,E21,D25)</f>
        <v>480</v>
      </c>
      <c r="D28" s="91"/>
      <c r="E28" s="91"/>
      <c r="F28" s="91"/>
      <c r="G28" s="92"/>
      <c r="I28" s="3"/>
    </row>
    <row r="29" spans="1:9" ht="16.5" thickBot="1">
      <c r="A29" s="106" t="s">
        <v>1</v>
      </c>
      <c r="B29" s="90"/>
      <c r="C29" s="4">
        <f>C27-C28</f>
        <v>310</v>
      </c>
      <c r="D29" s="91"/>
      <c r="E29" s="91"/>
      <c r="F29" s="91"/>
      <c r="G29" s="92"/>
      <c r="I29" s="3"/>
    </row>
    <row r="30" spans="1:7" ht="15.75" thickBot="1">
      <c r="A30" s="95" t="s">
        <v>7</v>
      </c>
      <c r="B30" s="95"/>
      <c r="C30" s="95"/>
      <c r="D30" s="95"/>
      <c r="E30" s="95"/>
      <c r="F30" s="95"/>
      <c r="G30" s="95"/>
    </row>
    <row r="31" spans="1:7" ht="15.75">
      <c r="A31" s="107" t="s">
        <v>6</v>
      </c>
      <c r="B31" s="107"/>
      <c r="C31" s="33">
        <v>5</v>
      </c>
      <c r="D31" s="26"/>
      <c r="E31" s="27"/>
      <c r="F31" s="28"/>
      <c r="G31" s="29"/>
    </row>
    <row r="32" spans="1:7" ht="15.75">
      <c r="A32" s="101" t="s">
        <v>5</v>
      </c>
      <c r="B32" s="101"/>
      <c r="C32" s="33">
        <v>40</v>
      </c>
      <c r="D32" s="30"/>
      <c r="E32" s="31"/>
      <c r="F32" s="32"/>
      <c r="G32" s="9"/>
    </row>
    <row r="33" spans="1:7" ht="12.75" customHeight="1">
      <c r="A33" s="102" t="s">
        <v>0</v>
      </c>
      <c r="B33" s="102"/>
      <c r="C33" s="102"/>
      <c r="D33" s="103"/>
      <c r="E33" s="103"/>
      <c r="F33" s="103"/>
      <c r="G33" s="103"/>
    </row>
    <row r="34" spans="1:7" ht="24.75" customHeight="1">
      <c r="A34" s="104" t="s">
        <v>44</v>
      </c>
      <c r="B34" s="104"/>
      <c r="C34" s="104"/>
      <c r="D34" s="104"/>
      <c r="E34" s="104"/>
      <c r="F34" s="104"/>
      <c r="G34" s="104"/>
    </row>
    <row r="35" spans="1:7" ht="15">
      <c r="A35" s="105" t="s">
        <v>39</v>
      </c>
      <c r="B35" s="105"/>
      <c r="C35" s="105"/>
      <c r="D35" s="105"/>
      <c r="E35" s="105"/>
      <c r="F35" s="105"/>
      <c r="G35" s="105"/>
    </row>
  </sheetData>
  <sheetProtection/>
  <mergeCells count="50"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7" bottom="0.3937007874015748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zoomScale="130" zoomScaleNormal="130" zoomScalePageLayoutView="0" workbookViewId="0" topLeftCell="A16">
      <selection activeCell="A34" sqref="A34:G34"/>
    </sheetView>
  </sheetViews>
  <sheetFormatPr defaultColWidth="9.140625" defaultRowHeight="15"/>
  <cols>
    <col min="1" max="1" width="8.5742187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15625" style="1" customWidth="1"/>
    <col min="9" max="9" width="22.140625" style="0" bestFit="1" customWidth="1"/>
  </cols>
  <sheetData>
    <row r="1" spans="1:7" ht="30" customHeight="1" thickBot="1">
      <c r="A1" s="58" t="s">
        <v>36</v>
      </c>
      <c r="B1" s="58"/>
      <c r="C1" s="58"/>
      <c r="D1" s="58"/>
      <c r="E1" s="58"/>
      <c r="F1" s="58"/>
      <c r="G1" s="58"/>
    </row>
    <row r="2" spans="1:7" ht="15" customHeight="1" thickBot="1">
      <c r="A2" s="59" t="s">
        <v>35</v>
      </c>
      <c r="B2" s="60"/>
      <c r="C2" s="61" t="s">
        <v>34</v>
      </c>
      <c r="D2" s="63" t="s">
        <v>33</v>
      </c>
      <c r="E2" s="63"/>
      <c r="F2" s="61" t="s">
        <v>32</v>
      </c>
      <c r="G2" s="64" t="s">
        <v>31</v>
      </c>
    </row>
    <row r="3" spans="1:7" ht="15.75" thickBot="1">
      <c r="A3" s="44" t="s">
        <v>30</v>
      </c>
      <c r="B3" s="20" t="s">
        <v>29</v>
      </c>
      <c r="C3" s="62"/>
      <c r="D3" s="63"/>
      <c r="E3" s="63"/>
      <c r="F3" s="62"/>
      <c r="G3" s="64"/>
    </row>
    <row r="4" spans="1:7" ht="15">
      <c r="A4" s="65" t="s">
        <v>28</v>
      </c>
      <c r="B4" s="19" t="s">
        <v>27</v>
      </c>
      <c r="C4" s="5">
        <v>450</v>
      </c>
      <c r="D4" s="67">
        <v>292</v>
      </c>
      <c r="E4" s="68"/>
      <c r="F4" s="5">
        <f aca="true" t="shared" si="0" ref="F4:F13">C4-D4</f>
        <v>158</v>
      </c>
      <c r="G4" s="9">
        <f aca="true" t="shared" si="1" ref="G4:G13">(D4/C4)*100</f>
        <v>64.88888888888889</v>
      </c>
    </row>
    <row r="5" spans="1:7" ht="15">
      <c r="A5" s="65"/>
      <c r="B5" s="19" t="s">
        <v>26</v>
      </c>
      <c r="C5" s="5">
        <v>8</v>
      </c>
      <c r="D5" s="69">
        <v>3</v>
      </c>
      <c r="E5" s="70"/>
      <c r="F5" s="5">
        <f t="shared" si="0"/>
        <v>5</v>
      </c>
      <c r="G5" s="9">
        <f t="shared" si="1"/>
        <v>37.5</v>
      </c>
    </row>
    <row r="6" spans="1:7" ht="15">
      <c r="A6" s="66"/>
      <c r="B6" s="15" t="s">
        <v>25</v>
      </c>
      <c r="C6" s="5">
        <v>90</v>
      </c>
      <c r="D6" s="71">
        <v>13</v>
      </c>
      <c r="E6" s="72"/>
      <c r="F6" s="5">
        <f t="shared" si="0"/>
        <v>77</v>
      </c>
      <c r="G6" s="9">
        <f t="shared" si="1"/>
        <v>14.444444444444443</v>
      </c>
    </row>
    <row r="7" spans="1:7" ht="15">
      <c r="A7" s="73" t="s">
        <v>4</v>
      </c>
      <c r="B7" s="74"/>
      <c r="C7" s="7">
        <f>SUM(C4:C6)</f>
        <v>548</v>
      </c>
      <c r="D7" s="75">
        <f>SUM(D4:E6)</f>
        <v>308</v>
      </c>
      <c r="E7" s="76"/>
      <c r="F7" s="7">
        <f t="shared" si="0"/>
        <v>240</v>
      </c>
      <c r="G7" s="17">
        <f t="shared" si="1"/>
        <v>56.20437956204379</v>
      </c>
    </row>
    <row r="8" spans="1:7" ht="15">
      <c r="A8" s="79" t="s">
        <v>24</v>
      </c>
      <c r="B8" s="18" t="s">
        <v>23</v>
      </c>
      <c r="C8" s="5">
        <v>5</v>
      </c>
      <c r="D8" s="80">
        <v>2</v>
      </c>
      <c r="E8" s="81"/>
      <c r="F8" s="5">
        <f t="shared" si="0"/>
        <v>3</v>
      </c>
      <c r="G8" s="9">
        <f t="shared" si="1"/>
        <v>40</v>
      </c>
    </row>
    <row r="9" spans="1:7" ht="15">
      <c r="A9" s="66"/>
      <c r="B9" s="15" t="s">
        <v>22</v>
      </c>
      <c r="C9" s="5">
        <v>100</v>
      </c>
      <c r="D9" s="71">
        <v>43</v>
      </c>
      <c r="E9" s="72"/>
      <c r="F9" s="5">
        <f t="shared" si="0"/>
        <v>57</v>
      </c>
      <c r="G9" s="9">
        <f t="shared" si="1"/>
        <v>43</v>
      </c>
    </row>
    <row r="10" spans="1:7" ht="15">
      <c r="A10" s="74" t="s">
        <v>4</v>
      </c>
      <c r="B10" s="82"/>
      <c r="C10" s="7">
        <f>SUM(C8:C9)</f>
        <v>105</v>
      </c>
      <c r="D10" s="75">
        <f>SUM(D8:E9)</f>
        <v>45</v>
      </c>
      <c r="E10" s="76"/>
      <c r="F10" s="7">
        <f t="shared" si="0"/>
        <v>60</v>
      </c>
      <c r="G10" s="17">
        <f t="shared" si="1"/>
        <v>42.857142857142854</v>
      </c>
    </row>
    <row r="11" spans="1:7" ht="15">
      <c r="A11" s="79" t="s">
        <v>21</v>
      </c>
      <c r="B11" s="16" t="s">
        <v>20</v>
      </c>
      <c r="C11" s="5">
        <v>22</v>
      </c>
      <c r="D11" s="80">
        <v>12</v>
      </c>
      <c r="E11" s="81"/>
      <c r="F11" s="5">
        <f t="shared" si="0"/>
        <v>10</v>
      </c>
      <c r="G11" s="9">
        <f t="shared" si="1"/>
        <v>54.54545454545454</v>
      </c>
    </row>
    <row r="12" spans="1:7" ht="15">
      <c r="A12" s="66"/>
      <c r="B12" s="15" t="s">
        <v>19</v>
      </c>
      <c r="C12" s="5">
        <v>15</v>
      </c>
      <c r="D12" s="71">
        <v>9</v>
      </c>
      <c r="E12" s="72"/>
      <c r="F12" s="5">
        <f t="shared" si="0"/>
        <v>6</v>
      </c>
      <c r="G12" s="9">
        <f t="shared" si="1"/>
        <v>60</v>
      </c>
    </row>
    <row r="13" spans="1:7" ht="15.75" thickBot="1">
      <c r="A13" s="83" t="s">
        <v>4</v>
      </c>
      <c r="B13" s="84"/>
      <c r="C13" s="14">
        <f>SUM(C11:C12)</f>
        <v>37</v>
      </c>
      <c r="D13" s="85">
        <f>SUM(D11:E12)</f>
        <v>21</v>
      </c>
      <c r="E13" s="86"/>
      <c r="F13" s="7">
        <f t="shared" si="0"/>
        <v>16</v>
      </c>
      <c r="G13" s="13">
        <f t="shared" si="1"/>
        <v>56.75675675675676</v>
      </c>
    </row>
    <row r="14" spans="1:7" ht="23.25" thickBot="1">
      <c r="A14" s="87" t="s">
        <v>18</v>
      </c>
      <c r="B14" s="88"/>
      <c r="C14" s="88"/>
      <c r="D14" s="45" t="s">
        <v>17</v>
      </c>
      <c r="E14" s="21" t="s">
        <v>16</v>
      </c>
      <c r="F14" s="22"/>
      <c r="G14" s="23"/>
    </row>
    <row r="15" spans="1:7" ht="15">
      <c r="A15" s="77" t="s">
        <v>37</v>
      </c>
      <c r="B15" s="78"/>
      <c r="C15" s="5">
        <v>20</v>
      </c>
      <c r="D15" s="5">
        <v>20</v>
      </c>
      <c r="E15" s="5">
        <v>0</v>
      </c>
      <c r="F15" s="5">
        <f aca="true" t="shared" si="2" ref="F15:F21">C15-D15-E15</f>
        <v>0</v>
      </c>
      <c r="G15" s="9">
        <f aca="true" t="shared" si="3" ref="G15:G23">((D15+E15)/C15)*100</f>
        <v>100</v>
      </c>
    </row>
    <row r="16" spans="1:7" ht="15">
      <c r="A16" s="77" t="s">
        <v>15</v>
      </c>
      <c r="B16" s="78"/>
      <c r="C16" s="5">
        <v>1</v>
      </c>
      <c r="D16" s="5">
        <v>0</v>
      </c>
      <c r="E16" s="5">
        <v>1</v>
      </c>
      <c r="F16" s="5">
        <f t="shared" si="2"/>
        <v>0</v>
      </c>
      <c r="G16" s="9">
        <f t="shared" si="3"/>
        <v>100</v>
      </c>
    </row>
    <row r="17" spans="1:7" ht="15">
      <c r="A17" s="77" t="s">
        <v>14</v>
      </c>
      <c r="B17" s="78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7" ht="15">
      <c r="A18" s="77" t="s">
        <v>13</v>
      </c>
      <c r="B18" s="78"/>
      <c r="C18" s="5">
        <v>13</v>
      </c>
      <c r="D18" s="5">
        <v>11</v>
      </c>
      <c r="E18" s="12">
        <v>1</v>
      </c>
      <c r="F18" s="12">
        <f t="shared" si="2"/>
        <v>1</v>
      </c>
      <c r="G18" s="9">
        <f t="shared" si="3"/>
        <v>92.3076923076923</v>
      </c>
    </row>
    <row r="19" spans="1:7" ht="15">
      <c r="A19" s="77" t="s">
        <v>12</v>
      </c>
      <c r="B19" s="78"/>
      <c r="C19" s="5">
        <v>12</v>
      </c>
      <c r="D19" s="5">
        <v>9</v>
      </c>
      <c r="E19" s="5">
        <v>3</v>
      </c>
      <c r="F19" s="5">
        <f t="shared" si="2"/>
        <v>0</v>
      </c>
      <c r="G19" s="9">
        <f t="shared" si="3"/>
        <v>100</v>
      </c>
    </row>
    <row r="20" spans="1:7" ht="15">
      <c r="A20" s="93" t="s">
        <v>11</v>
      </c>
      <c r="B20" s="94"/>
      <c r="C20" s="5">
        <v>31</v>
      </c>
      <c r="D20" s="5">
        <v>8</v>
      </c>
      <c r="E20" s="5">
        <v>23</v>
      </c>
      <c r="F20" s="5">
        <f t="shared" si="2"/>
        <v>0</v>
      </c>
      <c r="G20" s="9">
        <f t="shared" si="3"/>
        <v>100</v>
      </c>
    </row>
    <row r="21" spans="1:9" ht="15.75" thickBot="1">
      <c r="A21" s="83" t="s">
        <v>4</v>
      </c>
      <c r="B21" s="84"/>
      <c r="C21" s="8">
        <f>SUM(C15:C20)</f>
        <v>88</v>
      </c>
      <c r="D21" s="8">
        <f>SUM(D15:D20)</f>
        <v>59</v>
      </c>
      <c r="E21" s="8">
        <f>SUM(E15:E20)</f>
        <v>28</v>
      </c>
      <c r="F21" s="7">
        <f t="shared" si="2"/>
        <v>1</v>
      </c>
      <c r="G21" s="11">
        <f t="shared" si="3"/>
        <v>98.86363636363636</v>
      </c>
      <c r="I21" s="24"/>
    </row>
    <row r="22" spans="1:10" ht="15.75" thickBot="1">
      <c r="A22" s="95" t="s">
        <v>10</v>
      </c>
      <c r="B22" s="95"/>
      <c r="C22" s="95"/>
      <c r="D22" s="95"/>
      <c r="E22" s="95"/>
      <c r="F22" s="95"/>
      <c r="G22" s="95"/>
      <c r="J22" s="25"/>
    </row>
    <row r="23" spans="1:7" ht="15">
      <c r="A23" s="77" t="s">
        <v>9</v>
      </c>
      <c r="B23" s="78"/>
      <c r="C23" s="5">
        <v>7</v>
      </c>
      <c r="D23" s="96">
        <v>7</v>
      </c>
      <c r="E23" s="97"/>
      <c r="F23" s="5">
        <f>C23-D23</f>
        <v>0</v>
      </c>
      <c r="G23" s="9">
        <f t="shared" si="3"/>
        <v>100</v>
      </c>
    </row>
    <row r="24" spans="1:7" ht="15">
      <c r="A24" s="93" t="s">
        <v>8</v>
      </c>
      <c r="B24" s="94"/>
      <c r="C24" s="10">
        <v>5</v>
      </c>
      <c r="D24" s="71">
        <v>3</v>
      </c>
      <c r="E24" s="72"/>
      <c r="F24" s="5">
        <f>C24-D24</f>
        <v>2</v>
      </c>
      <c r="G24" s="9">
        <f>((D24+E24)/C24)*100</f>
        <v>60</v>
      </c>
    </row>
    <row r="25" spans="1:9" ht="15.75" thickBot="1">
      <c r="A25" s="83" t="s">
        <v>4</v>
      </c>
      <c r="B25" s="84"/>
      <c r="C25" s="8">
        <f>SUM(C22:C24)</f>
        <v>12</v>
      </c>
      <c r="D25" s="98">
        <f>SUM(D23:E24)</f>
        <v>10</v>
      </c>
      <c r="E25" s="99"/>
      <c r="F25" s="7">
        <f>C25-D25</f>
        <v>2</v>
      </c>
      <c r="G25" s="6">
        <f>(D25/C25)*100</f>
        <v>83.33333333333334</v>
      </c>
      <c r="I25" s="3"/>
    </row>
    <row r="26" spans="1:9" ht="19.5" thickBot="1">
      <c r="A26" s="100" t="s">
        <v>3</v>
      </c>
      <c r="B26" s="100"/>
      <c r="C26" s="100"/>
      <c r="D26" s="100"/>
      <c r="E26" s="100"/>
      <c r="F26" s="100"/>
      <c r="G26" s="100"/>
      <c r="I26" s="3"/>
    </row>
    <row r="27" spans="1:9" ht="15.75">
      <c r="A27" s="89" t="s">
        <v>2</v>
      </c>
      <c r="B27" s="90"/>
      <c r="C27" s="4">
        <f>SUM(C25,C21,C13,C10,C7)</f>
        <v>790</v>
      </c>
      <c r="D27" s="91"/>
      <c r="E27" s="91"/>
      <c r="F27" s="91"/>
      <c r="G27" s="92"/>
      <c r="I27" s="3"/>
    </row>
    <row r="28" spans="1:9" ht="15.75">
      <c r="A28" s="106" t="s">
        <v>38</v>
      </c>
      <c r="B28" s="90"/>
      <c r="C28" s="4">
        <f>SUM(D7,D10,D13,D21,E21,D25)</f>
        <v>471</v>
      </c>
      <c r="D28" s="91"/>
      <c r="E28" s="91"/>
      <c r="F28" s="91"/>
      <c r="G28" s="92"/>
      <c r="I28" s="3"/>
    </row>
    <row r="29" spans="1:9" ht="16.5" thickBot="1">
      <c r="A29" s="106" t="s">
        <v>1</v>
      </c>
      <c r="B29" s="90"/>
      <c r="C29" s="4">
        <f>C27-C28</f>
        <v>319</v>
      </c>
      <c r="D29" s="91"/>
      <c r="E29" s="91"/>
      <c r="F29" s="91"/>
      <c r="G29" s="92"/>
      <c r="I29" s="3"/>
    </row>
    <row r="30" spans="1:7" ht="15.75" thickBot="1">
      <c r="A30" s="95" t="s">
        <v>7</v>
      </c>
      <c r="B30" s="95"/>
      <c r="C30" s="95"/>
      <c r="D30" s="95"/>
      <c r="E30" s="95"/>
      <c r="F30" s="95"/>
      <c r="G30" s="95"/>
    </row>
    <row r="31" spans="1:7" ht="15.75">
      <c r="A31" s="107" t="s">
        <v>6</v>
      </c>
      <c r="B31" s="107"/>
      <c r="C31" s="33">
        <v>5</v>
      </c>
      <c r="D31" s="26"/>
      <c r="E31" s="27"/>
      <c r="F31" s="28"/>
      <c r="G31" s="29"/>
    </row>
    <row r="32" spans="1:7" ht="15.75">
      <c r="A32" s="101" t="s">
        <v>5</v>
      </c>
      <c r="B32" s="101"/>
      <c r="C32" s="33">
        <v>42</v>
      </c>
      <c r="D32" s="30"/>
      <c r="E32" s="31"/>
      <c r="F32" s="32"/>
      <c r="G32" s="9"/>
    </row>
    <row r="33" spans="1:7" ht="12.75" customHeight="1">
      <c r="A33" s="102" t="s">
        <v>0</v>
      </c>
      <c r="B33" s="102"/>
      <c r="C33" s="102"/>
      <c r="D33" s="103"/>
      <c r="E33" s="103"/>
      <c r="F33" s="103"/>
      <c r="G33" s="103"/>
    </row>
    <row r="34" spans="1:7" ht="24.75" customHeight="1">
      <c r="A34" s="104" t="s">
        <v>45</v>
      </c>
      <c r="B34" s="104"/>
      <c r="C34" s="104"/>
      <c r="D34" s="104"/>
      <c r="E34" s="104"/>
      <c r="F34" s="104"/>
      <c r="G34" s="104"/>
    </row>
    <row r="35" spans="1:7" ht="15">
      <c r="A35" s="105" t="s">
        <v>39</v>
      </c>
      <c r="B35" s="105"/>
      <c r="C35" s="105"/>
      <c r="D35" s="105"/>
      <c r="E35" s="105"/>
      <c r="F35" s="105"/>
      <c r="G35" s="105"/>
    </row>
  </sheetData>
  <sheetProtection/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7" bottom="0.3937007874015748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5"/>
  <sheetViews>
    <sheetView zoomScale="130" zoomScaleNormal="130" zoomScalePageLayoutView="0" workbookViewId="0" topLeftCell="A15">
      <selection activeCell="I35" sqref="I35"/>
    </sheetView>
  </sheetViews>
  <sheetFormatPr defaultColWidth="9.140625" defaultRowHeight="15"/>
  <cols>
    <col min="1" max="1" width="8.5742187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15625" style="1" customWidth="1"/>
    <col min="9" max="9" width="22.140625" style="0" bestFit="1" customWidth="1"/>
  </cols>
  <sheetData>
    <row r="1" spans="1:7" ht="30" customHeight="1" thickBot="1">
      <c r="A1" s="58" t="s">
        <v>36</v>
      </c>
      <c r="B1" s="58"/>
      <c r="C1" s="58"/>
      <c r="D1" s="58"/>
      <c r="E1" s="58"/>
      <c r="F1" s="58"/>
      <c r="G1" s="58"/>
    </row>
    <row r="2" spans="1:7" ht="15" customHeight="1" thickBot="1">
      <c r="A2" s="59" t="s">
        <v>35</v>
      </c>
      <c r="B2" s="60"/>
      <c r="C2" s="61" t="s">
        <v>34</v>
      </c>
      <c r="D2" s="63" t="s">
        <v>33</v>
      </c>
      <c r="E2" s="63"/>
      <c r="F2" s="61" t="s">
        <v>32</v>
      </c>
      <c r="G2" s="64" t="s">
        <v>31</v>
      </c>
    </row>
    <row r="3" spans="1:7" ht="15.75" thickBot="1">
      <c r="A3" s="47" t="s">
        <v>30</v>
      </c>
      <c r="B3" s="20" t="s">
        <v>29</v>
      </c>
      <c r="C3" s="62"/>
      <c r="D3" s="63"/>
      <c r="E3" s="63"/>
      <c r="F3" s="62"/>
      <c r="G3" s="64"/>
    </row>
    <row r="4" spans="1:7" ht="15">
      <c r="A4" s="65" t="s">
        <v>28</v>
      </c>
      <c r="B4" s="19" t="s">
        <v>27</v>
      </c>
      <c r="C4" s="5">
        <v>450</v>
      </c>
      <c r="D4" s="67">
        <v>291</v>
      </c>
      <c r="E4" s="68"/>
      <c r="F4" s="5">
        <f aca="true" t="shared" si="0" ref="F4:F13">C4-D4</f>
        <v>159</v>
      </c>
      <c r="G4" s="9">
        <f aca="true" t="shared" si="1" ref="G4:G13">(D4/C4)*100</f>
        <v>64.66666666666666</v>
      </c>
    </row>
    <row r="5" spans="1:7" ht="15">
      <c r="A5" s="65"/>
      <c r="B5" s="19" t="s">
        <v>26</v>
      </c>
      <c r="C5" s="5">
        <v>8</v>
      </c>
      <c r="D5" s="108">
        <v>3</v>
      </c>
      <c r="E5" s="109"/>
      <c r="F5" s="5">
        <f t="shared" si="0"/>
        <v>5</v>
      </c>
      <c r="G5" s="9">
        <f t="shared" si="1"/>
        <v>37.5</v>
      </c>
    </row>
    <row r="6" spans="1:7" ht="15">
      <c r="A6" s="66"/>
      <c r="B6" s="15" t="s">
        <v>25</v>
      </c>
      <c r="C6" s="5">
        <v>90</v>
      </c>
      <c r="D6" s="71">
        <v>12</v>
      </c>
      <c r="E6" s="72"/>
      <c r="F6" s="5">
        <f t="shared" si="0"/>
        <v>78</v>
      </c>
      <c r="G6" s="9">
        <f t="shared" si="1"/>
        <v>13.333333333333334</v>
      </c>
    </row>
    <row r="7" spans="1:7" ht="15">
      <c r="A7" s="73" t="s">
        <v>4</v>
      </c>
      <c r="B7" s="74"/>
      <c r="C7" s="7">
        <f>SUM(C4:C6)</f>
        <v>548</v>
      </c>
      <c r="D7" s="75">
        <f>SUM(D4:E6)</f>
        <v>306</v>
      </c>
      <c r="E7" s="76"/>
      <c r="F7" s="7">
        <f t="shared" si="0"/>
        <v>242</v>
      </c>
      <c r="G7" s="17">
        <f t="shared" si="1"/>
        <v>55.839416058394164</v>
      </c>
    </row>
    <row r="8" spans="1:7" ht="15">
      <c r="A8" s="79" t="s">
        <v>24</v>
      </c>
      <c r="B8" s="18" t="s">
        <v>23</v>
      </c>
      <c r="C8" s="5">
        <v>5</v>
      </c>
      <c r="D8" s="80">
        <v>2</v>
      </c>
      <c r="E8" s="81"/>
      <c r="F8" s="5">
        <f t="shared" si="0"/>
        <v>3</v>
      </c>
      <c r="G8" s="9">
        <f t="shared" si="1"/>
        <v>40</v>
      </c>
    </row>
    <row r="9" spans="1:7" ht="15">
      <c r="A9" s="66"/>
      <c r="B9" s="15" t="s">
        <v>22</v>
      </c>
      <c r="C9" s="5">
        <v>100</v>
      </c>
      <c r="D9" s="71">
        <v>43</v>
      </c>
      <c r="E9" s="72"/>
      <c r="F9" s="5">
        <f t="shared" si="0"/>
        <v>57</v>
      </c>
      <c r="G9" s="9">
        <f t="shared" si="1"/>
        <v>43</v>
      </c>
    </row>
    <row r="10" spans="1:7" ht="15">
      <c r="A10" s="74" t="s">
        <v>4</v>
      </c>
      <c r="B10" s="82"/>
      <c r="C10" s="7">
        <f>SUM(C8:C9)</f>
        <v>105</v>
      </c>
      <c r="D10" s="75">
        <f>SUM(D8:E9)</f>
        <v>45</v>
      </c>
      <c r="E10" s="76"/>
      <c r="F10" s="7">
        <f t="shared" si="0"/>
        <v>60</v>
      </c>
      <c r="G10" s="17">
        <f t="shared" si="1"/>
        <v>42.857142857142854</v>
      </c>
    </row>
    <row r="11" spans="1:7" ht="15">
      <c r="A11" s="79" t="s">
        <v>21</v>
      </c>
      <c r="B11" s="16" t="s">
        <v>20</v>
      </c>
      <c r="C11" s="5">
        <v>22</v>
      </c>
      <c r="D11" s="80">
        <v>12</v>
      </c>
      <c r="E11" s="81"/>
      <c r="F11" s="5">
        <f t="shared" si="0"/>
        <v>10</v>
      </c>
      <c r="G11" s="9">
        <f t="shared" si="1"/>
        <v>54.54545454545454</v>
      </c>
    </row>
    <row r="12" spans="1:7" ht="15">
      <c r="A12" s="66"/>
      <c r="B12" s="15" t="s">
        <v>19</v>
      </c>
      <c r="C12" s="5">
        <v>15</v>
      </c>
      <c r="D12" s="71">
        <v>9</v>
      </c>
      <c r="E12" s="72"/>
      <c r="F12" s="5">
        <f t="shared" si="0"/>
        <v>6</v>
      </c>
      <c r="G12" s="9">
        <f t="shared" si="1"/>
        <v>60</v>
      </c>
    </row>
    <row r="13" spans="1:7" ht="15.75" thickBot="1">
      <c r="A13" s="83" t="s">
        <v>4</v>
      </c>
      <c r="B13" s="84"/>
      <c r="C13" s="14">
        <f>SUM(C11:C12)</f>
        <v>37</v>
      </c>
      <c r="D13" s="85">
        <f>SUM(D11:E12)</f>
        <v>21</v>
      </c>
      <c r="E13" s="86"/>
      <c r="F13" s="7">
        <f t="shared" si="0"/>
        <v>16</v>
      </c>
      <c r="G13" s="13">
        <f t="shared" si="1"/>
        <v>56.75675675675676</v>
      </c>
    </row>
    <row r="14" spans="1:7" ht="23.25" thickBot="1">
      <c r="A14" s="87" t="s">
        <v>18</v>
      </c>
      <c r="B14" s="88"/>
      <c r="C14" s="88"/>
      <c r="D14" s="46" t="s">
        <v>17</v>
      </c>
      <c r="E14" s="21" t="s">
        <v>16</v>
      </c>
      <c r="F14" s="22"/>
      <c r="G14" s="23"/>
    </row>
    <row r="15" spans="1:7" ht="15">
      <c r="A15" s="77" t="s">
        <v>37</v>
      </c>
      <c r="B15" s="78"/>
      <c r="C15" s="5">
        <v>20</v>
      </c>
      <c r="D15" s="5">
        <v>20</v>
      </c>
      <c r="E15" s="5">
        <v>0</v>
      </c>
      <c r="F15" s="5">
        <f aca="true" t="shared" si="2" ref="F15:F21">C15-D15-E15</f>
        <v>0</v>
      </c>
      <c r="G15" s="9">
        <f aca="true" t="shared" si="3" ref="G15:G23">((D15+E15)/C15)*100</f>
        <v>100</v>
      </c>
    </row>
    <row r="16" spans="1:7" ht="15">
      <c r="A16" s="77" t="s">
        <v>15</v>
      </c>
      <c r="B16" s="78"/>
      <c r="C16" s="5">
        <v>1</v>
      </c>
      <c r="D16" s="5">
        <v>0</v>
      </c>
      <c r="E16" s="5">
        <v>1</v>
      </c>
      <c r="F16" s="5">
        <f t="shared" si="2"/>
        <v>0</v>
      </c>
      <c r="G16" s="9">
        <f t="shared" si="3"/>
        <v>100</v>
      </c>
    </row>
    <row r="17" spans="1:7" ht="15">
      <c r="A17" s="77" t="s">
        <v>14</v>
      </c>
      <c r="B17" s="78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7" ht="15">
      <c r="A18" s="77" t="s">
        <v>13</v>
      </c>
      <c r="B18" s="78"/>
      <c r="C18" s="5">
        <v>13</v>
      </c>
      <c r="D18" s="5">
        <v>11</v>
      </c>
      <c r="E18" s="12">
        <v>1</v>
      </c>
      <c r="F18" s="12">
        <f t="shared" si="2"/>
        <v>1</v>
      </c>
      <c r="G18" s="9">
        <f t="shared" si="3"/>
        <v>92.3076923076923</v>
      </c>
    </row>
    <row r="19" spans="1:7" ht="15">
      <c r="A19" s="77" t="s">
        <v>12</v>
      </c>
      <c r="B19" s="78"/>
      <c r="C19" s="5">
        <v>12</v>
      </c>
      <c r="D19" s="5">
        <v>9</v>
      </c>
      <c r="E19" s="5">
        <v>3</v>
      </c>
      <c r="F19" s="5">
        <f t="shared" si="2"/>
        <v>0</v>
      </c>
      <c r="G19" s="9">
        <f t="shared" si="3"/>
        <v>100</v>
      </c>
    </row>
    <row r="20" spans="1:7" ht="15">
      <c r="A20" s="93" t="s">
        <v>11</v>
      </c>
      <c r="B20" s="94"/>
      <c r="C20" s="5">
        <v>31</v>
      </c>
      <c r="D20" s="5">
        <v>8</v>
      </c>
      <c r="E20" s="5">
        <v>23</v>
      </c>
      <c r="F20" s="5">
        <f t="shared" si="2"/>
        <v>0</v>
      </c>
      <c r="G20" s="9">
        <f t="shared" si="3"/>
        <v>100</v>
      </c>
    </row>
    <row r="21" spans="1:9" ht="15.75" thickBot="1">
      <c r="A21" s="83" t="s">
        <v>4</v>
      </c>
      <c r="B21" s="84"/>
      <c r="C21" s="8">
        <f>SUM(C15:C20)</f>
        <v>88</v>
      </c>
      <c r="D21" s="8">
        <f>SUM(D15:D20)</f>
        <v>59</v>
      </c>
      <c r="E21" s="8">
        <f>SUM(E15:E20)</f>
        <v>28</v>
      </c>
      <c r="F21" s="7">
        <f t="shared" si="2"/>
        <v>1</v>
      </c>
      <c r="G21" s="11">
        <f t="shared" si="3"/>
        <v>98.86363636363636</v>
      </c>
      <c r="I21" s="24"/>
    </row>
    <row r="22" spans="1:10" ht="15.75" thickBot="1">
      <c r="A22" s="95" t="s">
        <v>10</v>
      </c>
      <c r="B22" s="95"/>
      <c r="C22" s="95"/>
      <c r="D22" s="95"/>
      <c r="E22" s="95"/>
      <c r="F22" s="95"/>
      <c r="G22" s="95"/>
      <c r="J22" s="25"/>
    </row>
    <row r="23" spans="1:7" ht="15">
      <c r="A23" s="77" t="s">
        <v>9</v>
      </c>
      <c r="B23" s="78"/>
      <c r="C23" s="5">
        <v>7</v>
      </c>
      <c r="D23" s="96">
        <v>7</v>
      </c>
      <c r="E23" s="97"/>
      <c r="F23" s="5">
        <f>C23-D23</f>
        <v>0</v>
      </c>
      <c r="G23" s="9">
        <f t="shared" si="3"/>
        <v>100</v>
      </c>
    </row>
    <row r="24" spans="1:7" ht="15">
      <c r="A24" s="93" t="s">
        <v>8</v>
      </c>
      <c r="B24" s="94"/>
      <c r="C24" s="10">
        <v>5</v>
      </c>
      <c r="D24" s="71">
        <v>3</v>
      </c>
      <c r="E24" s="72"/>
      <c r="F24" s="5">
        <f>C24-D24</f>
        <v>2</v>
      </c>
      <c r="G24" s="9">
        <f>((D24+E24)/C24)*100</f>
        <v>60</v>
      </c>
    </row>
    <row r="25" spans="1:9" ht="15.75" thickBot="1">
      <c r="A25" s="83" t="s">
        <v>4</v>
      </c>
      <c r="B25" s="84"/>
      <c r="C25" s="8">
        <f>SUM(C22:C24)</f>
        <v>12</v>
      </c>
      <c r="D25" s="98">
        <f>SUM(D23:E24)</f>
        <v>10</v>
      </c>
      <c r="E25" s="99"/>
      <c r="F25" s="7">
        <f>C25-D25</f>
        <v>2</v>
      </c>
      <c r="G25" s="6">
        <f>(D25/C25)*100</f>
        <v>83.33333333333334</v>
      </c>
      <c r="I25" s="3"/>
    </row>
    <row r="26" spans="1:9" ht="19.5" thickBot="1">
      <c r="A26" s="100" t="s">
        <v>3</v>
      </c>
      <c r="B26" s="100"/>
      <c r="C26" s="100"/>
      <c r="D26" s="100"/>
      <c r="E26" s="100"/>
      <c r="F26" s="100"/>
      <c r="G26" s="100"/>
      <c r="I26" s="3"/>
    </row>
    <row r="27" spans="1:9" ht="15.75">
      <c r="A27" s="89" t="s">
        <v>2</v>
      </c>
      <c r="B27" s="90"/>
      <c r="C27" s="4">
        <f>SUM(C25,C21,C13,C10,C7)</f>
        <v>790</v>
      </c>
      <c r="D27" s="91"/>
      <c r="E27" s="91"/>
      <c r="F27" s="91"/>
      <c r="G27" s="92"/>
      <c r="I27" s="3"/>
    </row>
    <row r="28" spans="1:9" ht="15.75">
      <c r="A28" s="106" t="s">
        <v>38</v>
      </c>
      <c r="B28" s="90"/>
      <c r="C28" s="4">
        <f>SUM(D7,D10,D13,D21,E21,D25)</f>
        <v>469</v>
      </c>
      <c r="D28" s="91"/>
      <c r="E28" s="91"/>
      <c r="F28" s="91"/>
      <c r="G28" s="92"/>
      <c r="I28" s="3"/>
    </row>
    <row r="29" spans="1:9" ht="16.5" thickBot="1">
      <c r="A29" s="106" t="s">
        <v>1</v>
      </c>
      <c r="B29" s="90"/>
      <c r="C29" s="4">
        <f>C27-C28</f>
        <v>321</v>
      </c>
      <c r="D29" s="91"/>
      <c r="E29" s="91"/>
      <c r="F29" s="91"/>
      <c r="G29" s="92"/>
      <c r="I29" s="3"/>
    </row>
    <row r="30" spans="1:7" ht="15.75" thickBot="1">
      <c r="A30" s="95" t="s">
        <v>7</v>
      </c>
      <c r="B30" s="95"/>
      <c r="C30" s="95"/>
      <c r="D30" s="95"/>
      <c r="E30" s="95"/>
      <c r="F30" s="95"/>
      <c r="G30" s="95"/>
    </row>
    <row r="31" spans="1:7" ht="15.75">
      <c r="A31" s="107" t="s">
        <v>6</v>
      </c>
      <c r="B31" s="107"/>
      <c r="C31" s="33">
        <v>5</v>
      </c>
      <c r="D31" s="26"/>
      <c r="E31" s="27"/>
      <c r="F31" s="28"/>
      <c r="G31" s="29"/>
    </row>
    <row r="32" spans="1:7" ht="15.75">
      <c r="A32" s="101" t="s">
        <v>5</v>
      </c>
      <c r="B32" s="101"/>
      <c r="C32" s="33">
        <v>42</v>
      </c>
      <c r="D32" s="30"/>
      <c r="E32" s="31"/>
      <c r="F32" s="32"/>
      <c r="G32" s="9"/>
    </row>
    <row r="33" spans="1:7" ht="12.75" customHeight="1">
      <c r="A33" s="102" t="s">
        <v>0</v>
      </c>
      <c r="B33" s="102"/>
      <c r="C33" s="102"/>
      <c r="D33" s="103"/>
      <c r="E33" s="103"/>
      <c r="F33" s="103"/>
      <c r="G33" s="103"/>
    </row>
    <row r="34" spans="1:7" ht="24.75" customHeight="1">
      <c r="A34" s="104" t="s">
        <v>46</v>
      </c>
      <c r="B34" s="104"/>
      <c r="C34" s="104"/>
      <c r="D34" s="104"/>
      <c r="E34" s="104"/>
      <c r="F34" s="104"/>
      <c r="G34" s="104"/>
    </row>
    <row r="35" spans="1:7" ht="15">
      <c r="A35" s="105" t="s">
        <v>39</v>
      </c>
      <c r="B35" s="105"/>
      <c r="C35" s="105"/>
      <c r="D35" s="105"/>
      <c r="E35" s="105"/>
      <c r="F35" s="105"/>
      <c r="G35" s="105"/>
    </row>
  </sheetData>
  <sheetProtection/>
  <mergeCells count="50"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7" bottom="0.3937007874015748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5"/>
  <sheetViews>
    <sheetView zoomScale="130" zoomScaleNormal="130" zoomScalePageLayoutView="0" workbookViewId="0" topLeftCell="A17">
      <selection activeCell="A34" sqref="A34:G34"/>
    </sheetView>
  </sheetViews>
  <sheetFormatPr defaultColWidth="9.140625" defaultRowHeight="15"/>
  <cols>
    <col min="1" max="1" width="8.5742187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15625" style="1" customWidth="1"/>
    <col min="9" max="9" width="22.140625" style="0" bestFit="1" customWidth="1"/>
  </cols>
  <sheetData>
    <row r="1" spans="1:7" ht="30" customHeight="1" thickBot="1">
      <c r="A1" s="58" t="s">
        <v>36</v>
      </c>
      <c r="B1" s="58"/>
      <c r="C1" s="58"/>
      <c r="D1" s="58"/>
      <c r="E1" s="58"/>
      <c r="F1" s="58"/>
      <c r="G1" s="58"/>
    </row>
    <row r="2" spans="1:7" ht="15" customHeight="1" thickBot="1">
      <c r="A2" s="59" t="s">
        <v>35</v>
      </c>
      <c r="B2" s="60"/>
      <c r="C2" s="61" t="s">
        <v>34</v>
      </c>
      <c r="D2" s="63" t="s">
        <v>33</v>
      </c>
      <c r="E2" s="63"/>
      <c r="F2" s="61" t="s">
        <v>32</v>
      </c>
      <c r="G2" s="64" t="s">
        <v>31</v>
      </c>
    </row>
    <row r="3" spans="1:7" ht="15.75" thickBot="1">
      <c r="A3" s="49" t="s">
        <v>30</v>
      </c>
      <c r="B3" s="20" t="s">
        <v>29</v>
      </c>
      <c r="C3" s="62"/>
      <c r="D3" s="63"/>
      <c r="E3" s="63"/>
      <c r="F3" s="62"/>
      <c r="G3" s="64"/>
    </row>
    <row r="4" spans="1:7" ht="15">
      <c r="A4" s="65" t="s">
        <v>28</v>
      </c>
      <c r="B4" s="19" t="s">
        <v>27</v>
      </c>
      <c r="C4" s="5">
        <v>450</v>
      </c>
      <c r="D4" s="67">
        <v>291</v>
      </c>
      <c r="E4" s="68"/>
      <c r="F4" s="5">
        <f aca="true" t="shared" si="0" ref="F4:F13">C4-D4</f>
        <v>159</v>
      </c>
      <c r="G4" s="9">
        <f aca="true" t="shared" si="1" ref="G4:G13">(D4/C4)*100</f>
        <v>64.66666666666666</v>
      </c>
    </row>
    <row r="5" spans="1:7" ht="15">
      <c r="A5" s="65"/>
      <c r="B5" s="19" t="s">
        <v>26</v>
      </c>
      <c r="C5" s="5">
        <v>8</v>
      </c>
      <c r="D5" s="108">
        <v>3</v>
      </c>
      <c r="E5" s="109"/>
      <c r="F5" s="5">
        <f t="shared" si="0"/>
        <v>5</v>
      </c>
      <c r="G5" s="9">
        <f t="shared" si="1"/>
        <v>37.5</v>
      </c>
    </row>
    <row r="6" spans="1:7" ht="15">
      <c r="A6" s="66"/>
      <c r="B6" s="15" t="s">
        <v>25</v>
      </c>
      <c r="C6" s="5">
        <v>90</v>
      </c>
      <c r="D6" s="71">
        <v>12</v>
      </c>
      <c r="E6" s="72"/>
      <c r="F6" s="5">
        <f t="shared" si="0"/>
        <v>78</v>
      </c>
      <c r="G6" s="9">
        <f t="shared" si="1"/>
        <v>13.333333333333334</v>
      </c>
    </row>
    <row r="7" spans="1:7" ht="15">
      <c r="A7" s="73" t="s">
        <v>4</v>
      </c>
      <c r="B7" s="74"/>
      <c r="C7" s="7">
        <f>SUM(C4:C6)</f>
        <v>548</v>
      </c>
      <c r="D7" s="75">
        <f>SUM(D4:E6)</f>
        <v>306</v>
      </c>
      <c r="E7" s="76"/>
      <c r="F7" s="7">
        <f t="shared" si="0"/>
        <v>242</v>
      </c>
      <c r="G7" s="17">
        <f t="shared" si="1"/>
        <v>55.839416058394164</v>
      </c>
    </row>
    <row r="8" spans="1:7" ht="15">
      <c r="A8" s="79" t="s">
        <v>24</v>
      </c>
      <c r="B8" s="18" t="s">
        <v>23</v>
      </c>
      <c r="C8" s="5">
        <v>5</v>
      </c>
      <c r="D8" s="80">
        <v>2</v>
      </c>
      <c r="E8" s="81"/>
      <c r="F8" s="5">
        <f t="shared" si="0"/>
        <v>3</v>
      </c>
      <c r="G8" s="9">
        <f t="shared" si="1"/>
        <v>40</v>
      </c>
    </row>
    <row r="9" spans="1:7" ht="15">
      <c r="A9" s="66"/>
      <c r="B9" s="15" t="s">
        <v>22</v>
      </c>
      <c r="C9" s="5">
        <v>100</v>
      </c>
      <c r="D9" s="71">
        <v>43</v>
      </c>
      <c r="E9" s="72"/>
      <c r="F9" s="5">
        <f t="shared" si="0"/>
        <v>57</v>
      </c>
      <c r="G9" s="9">
        <f t="shared" si="1"/>
        <v>43</v>
      </c>
    </row>
    <row r="10" spans="1:7" ht="15">
      <c r="A10" s="74" t="s">
        <v>4</v>
      </c>
      <c r="B10" s="82"/>
      <c r="C10" s="7">
        <f>SUM(C8:C9)</f>
        <v>105</v>
      </c>
      <c r="D10" s="75">
        <f>SUM(D8:E9)</f>
        <v>45</v>
      </c>
      <c r="E10" s="76"/>
      <c r="F10" s="7">
        <f t="shared" si="0"/>
        <v>60</v>
      </c>
      <c r="G10" s="17">
        <f t="shared" si="1"/>
        <v>42.857142857142854</v>
      </c>
    </row>
    <row r="11" spans="1:7" ht="15">
      <c r="A11" s="79" t="s">
        <v>21</v>
      </c>
      <c r="B11" s="16" t="s">
        <v>20</v>
      </c>
      <c r="C11" s="5">
        <v>22</v>
      </c>
      <c r="D11" s="80">
        <v>12</v>
      </c>
      <c r="E11" s="81"/>
      <c r="F11" s="5">
        <f t="shared" si="0"/>
        <v>10</v>
      </c>
      <c r="G11" s="9">
        <f t="shared" si="1"/>
        <v>54.54545454545454</v>
      </c>
    </row>
    <row r="12" spans="1:7" ht="15">
      <c r="A12" s="66"/>
      <c r="B12" s="15" t="s">
        <v>19</v>
      </c>
      <c r="C12" s="5">
        <v>15</v>
      </c>
      <c r="D12" s="71">
        <v>9</v>
      </c>
      <c r="E12" s="72"/>
      <c r="F12" s="5">
        <f t="shared" si="0"/>
        <v>6</v>
      </c>
      <c r="G12" s="9">
        <f t="shared" si="1"/>
        <v>60</v>
      </c>
    </row>
    <row r="13" spans="1:7" ht="15.75" thickBot="1">
      <c r="A13" s="83" t="s">
        <v>4</v>
      </c>
      <c r="B13" s="84"/>
      <c r="C13" s="14">
        <f>SUM(C11:C12)</f>
        <v>37</v>
      </c>
      <c r="D13" s="85">
        <f>SUM(D11:E12)</f>
        <v>21</v>
      </c>
      <c r="E13" s="86"/>
      <c r="F13" s="7">
        <f t="shared" si="0"/>
        <v>16</v>
      </c>
      <c r="G13" s="13">
        <f t="shared" si="1"/>
        <v>56.75675675675676</v>
      </c>
    </row>
    <row r="14" spans="1:7" ht="23.25" thickBot="1">
      <c r="A14" s="87" t="s">
        <v>18</v>
      </c>
      <c r="B14" s="88"/>
      <c r="C14" s="88"/>
      <c r="D14" s="48" t="s">
        <v>17</v>
      </c>
      <c r="E14" s="21" t="s">
        <v>16</v>
      </c>
      <c r="F14" s="22"/>
      <c r="G14" s="23"/>
    </row>
    <row r="15" spans="1:7" ht="15">
      <c r="A15" s="77" t="s">
        <v>37</v>
      </c>
      <c r="B15" s="78"/>
      <c r="C15" s="5">
        <v>20</v>
      </c>
      <c r="D15" s="5">
        <v>20</v>
      </c>
      <c r="E15" s="5">
        <v>0</v>
      </c>
      <c r="F15" s="5">
        <f aca="true" t="shared" si="2" ref="F15:F21">C15-D15-E15</f>
        <v>0</v>
      </c>
      <c r="G15" s="9">
        <f aca="true" t="shared" si="3" ref="G15:G23">((D15+E15)/C15)*100</f>
        <v>100</v>
      </c>
    </row>
    <row r="16" spans="1:7" ht="15">
      <c r="A16" s="77" t="s">
        <v>15</v>
      </c>
      <c r="B16" s="78"/>
      <c r="C16" s="5">
        <v>1</v>
      </c>
      <c r="D16" s="5">
        <v>0</v>
      </c>
      <c r="E16" s="5">
        <v>0</v>
      </c>
      <c r="F16" s="5">
        <f t="shared" si="2"/>
        <v>1</v>
      </c>
      <c r="G16" s="9">
        <f t="shared" si="3"/>
        <v>0</v>
      </c>
    </row>
    <row r="17" spans="1:7" ht="15">
      <c r="A17" s="77" t="s">
        <v>14</v>
      </c>
      <c r="B17" s="78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7" ht="15">
      <c r="A18" s="77" t="s">
        <v>13</v>
      </c>
      <c r="B18" s="78"/>
      <c r="C18" s="5">
        <v>13</v>
      </c>
      <c r="D18" s="5">
        <v>12</v>
      </c>
      <c r="E18" s="12">
        <v>0</v>
      </c>
      <c r="F18" s="12">
        <f t="shared" si="2"/>
        <v>1</v>
      </c>
      <c r="G18" s="9">
        <f t="shared" si="3"/>
        <v>92.3076923076923</v>
      </c>
    </row>
    <row r="19" spans="1:7" ht="15">
      <c r="A19" s="77" t="s">
        <v>12</v>
      </c>
      <c r="B19" s="78"/>
      <c r="C19" s="5">
        <v>12</v>
      </c>
      <c r="D19" s="5">
        <v>9</v>
      </c>
      <c r="E19" s="5">
        <v>3</v>
      </c>
      <c r="F19" s="5">
        <f t="shared" si="2"/>
        <v>0</v>
      </c>
      <c r="G19" s="9">
        <f t="shared" si="3"/>
        <v>100</v>
      </c>
    </row>
    <row r="20" spans="1:7" ht="15">
      <c r="A20" s="93" t="s">
        <v>11</v>
      </c>
      <c r="B20" s="94"/>
      <c r="C20" s="5">
        <v>31</v>
      </c>
      <c r="D20" s="5">
        <v>8</v>
      </c>
      <c r="E20" s="5">
        <v>23</v>
      </c>
      <c r="F20" s="5">
        <f t="shared" si="2"/>
        <v>0</v>
      </c>
      <c r="G20" s="9">
        <f t="shared" si="3"/>
        <v>100</v>
      </c>
    </row>
    <row r="21" spans="1:9" ht="15.75" thickBot="1">
      <c r="A21" s="83" t="s">
        <v>4</v>
      </c>
      <c r="B21" s="84"/>
      <c r="C21" s="8">
        <f>SUM(C15:C20)</f>
        <v>88</v>
      </c>
      <c r="D21" s="8">
        <f>SUM(D15:D20)</f>
        <v>60</v>
      </c>
      <c r="E21" s="8">
        <f>SUM(E15:E20)</f>
        <v>26</v>
      </c>
      <c r="F21" s="7">
        <f t="shared" si="2"/>
        <v>2</v>
      </c>
      <c r="G21" s="11">
        <f t="shared" si="3"/>
        <v>97.72727272727273</v>
      </c>
      <c r="I21" s="24"/>
    </row>
    <row r="22" spans="1:10" ht="15.75" thickBot="1">
      <c r="A22" s="95" t="s">
        <v>10</v>
      </c>
      <c r="B22" s="95"/>
      <c r="C22" s="95"/>
      <c r="D22" s="95"/>
      <c r="E22" s="95"/>
      <c r="F22" s="95"/>
      <c r="G22" s="95"/>
      <c r="J22" s="25"/>
    </row>
    <row r="23" spans="1:7" ht="15">
      <c r="A23" s="77" t="s">
        <v>9</v>
      </c>
      <c r="B23" s="78"/>
      <c r="C23" s="5">
        <v>7</v>
      </c>
      <c r="D23" s="96">
        <v>7</v>
      </c>
      <c r="E23" s="97"/>
      <c r="F23" s="5">
        <f>C23-D23</f>
        <v>0</v>
      </c>
      <c r="G23" s="9">
        <f t="shared" si="3"/>
        <v>100</v>
      </c>
    </row>
    <row r="24" spans="1:7" ht="15">
      <c r="A24" s="93" t="s">
        <v>8</v>
      </c>
      <c r="B24" s="94"/>
      <c r="C24" s="10">
        <v>5</v>
      </c>
      <c r="D24" s="71">
        <v>3</v>
      </c>
      <c r="E24" s="72"/>
      <c r="F24" s="5">
        <f>C24-D24</f>
        <v>2</v>
      </c>
      <c r="G24" s="9">
        <f>((D24+E24)/C24)*100</f>
        <v>60</v>
      </c>
    </row>
    <row r="25" spans="1:9" ht="15.75" thickBot="1">
      <c r="A25" s="83" t="s">
        <v>4</v>
      </c>
      <c r="B25" s="84"/>
      <c r="C25" s="8">
        <f>SUM(C22:C24)</f>
        <v>12</v>
      </c>
      <c r="D25" s="98">
        <f>SUM(D23:E24)</f>
        <v>10</v>
      </c>
      <c r="E25" s="99"/>
      <c r="F25" s="7">
        <f>C25-D25</f>
        <v>2</v>
      </c>
      <c r="G25" s="6">
        <f>(D25/C25)*100</f>
        <v>83.33333333333334</v>
      </c>
      <c r="I25" s="3"/>
    </row>
    <row r="26" spans="1:9" ht="19.5" thickBot="1">
      <c r="A26" s="100" t="s">
        <v>3</v>
      </c>
      <c r="B26" s="100"/>
      <c r="C26" s="100"/>
      <c r="D26" s="100"/>
      <c r="E26" s="100"/>
      <c r="F26" s="100"/>
      <c r="G26" s="100"/>
      <c r="I26" s="3"/>
    </row>
    <row r="27" spans="1:9" ht="15.75">
      <c r="A27" s="89" t="s">
        <v>2</v>
      </c>
      <c r="B27" s="90"/>
      <c r="C27" s="4">
        <f>SUM(C25,C21,C13,C10,C7)</f>
        <v>790</v>
      </c>
      <c r="D27" s="91"/>
      <c r="E27" s="91"/>
      <c r="F27" s="91"/>
      <c r="G27" s="92"/>
      <c r="I27" s="3"/>
    </row>
    <row r="28" spans="1:9" ht="15.75">
      <c r="A28" s="106" t="s">
        <v>38</v>
      </c>
      <c r="B28" s="90"/>
      <c r="C28" s="4">
        <f>SUM(D7,D10,D13,D21,E21,D25)</f>
        <v>468</v>
      </c>
      <c r="D28" s="91"/>
      <c r="E28" s="91"/>
      <c r="F28" s="91"/>
      <c r="G28" s="92"/>
      <c r="I28" s="3"/>
    </row>
    <row r="29" spans="1:9" ht="16.5" thickBot="1">
      <c r="A29" s="106" t="s">
        <v>1</v>
      </c>
      <c r="B29" s="90"/>
      <c r="C29" s="4">
        <f>C27-C28</f>
        <v>322</v>
      </c>
      <c r="D29" s="91"/>
      <c r="E29" s="91"/>
      <c r="F29" s="91"/>
      <c r="G29" s="92"/>
      <c r="I29" s="3"/>
    </row>
    <row r="30" spans="1:7" ht="15.75" thickBot="1">
      <c r="A30" s="95" t="s">
        <v>7</v>
      </c>
      <c r="B30" s="95"/>
      <c r="C30" s="95"/>
      <c r="D30" s="95"/>
      <c r="E30" s="95"/>
      <c r="F30" s="95"/>
      <c r="G30" s="95"/>
    </row>
    <row r="31" spans="1:7" ht="15.75">
      <c r="A31" s="107" t="s">
        <v>6</v>
      </c>
      <c r="B31" s="107"/>
      <c r="C31" s="33">
        <v>5</v>
      </c>
      <c r="D31" s="26"/>
      <c r="E31" s="27"/>
      <c r="F31" s="28"/>
      <c r="G31" s="29"/>
    </row>
    <row r="32" spans="1:7" ht="15.75">
      <c r="A32" s="101" t="s">
        <v>5</v>
      </c>
      <c r="B32" s="101"/>
      <c r="C32" s="33">
        <v>43</v>
      </c>
      <c r="D32" s="30"/>
      <c r="E32" s="31"/>
      <c r="F32" s="32"/>
      <c r="G32" s="9"/>
    </row>
    <row r="33" spans="1:7" ht="12.75" customHeight="1">
      <c r="A33" s="102" t="s">
        <v>0</v>
      </c>
      <c r="B33" s="102"/>
      <c r="C33" s="102"/>
      <c r="D33" s="103"/>
      <c r="E33" s="103"/>
      <c r="F33" s="103"/>
      <c r="G33" s="103"/>
    </row>
    <row r="34" spans="1:7" ht="44.25" customHeight="1">
      <c r="A34" s="104" t="s">
        <v>47</v>
      </c>
      <c r="B34" s="104"/>
      <c r="C34" s="104"/>
      <c r="D34" s="104"/>
      <c r="E34" s="104"/>
      <c r="F34" s="104"/>
      <c r="G34" s="104"/>
    </row>
    <row r="35" spans="1:7" ht="15">
      <c r="A35" s="105" t="s">
        <v>39</v>
      </c>
      <c r="B35" s="105"/>
      <c r="C35" s="105"/>
      <c r="D35" s="105"/>
      <c r="E35" s="105"/>
      <c r="F35" s="105"/>
      <c r="G35" s="105"/>
    </row>
  </sheetData>
  <sheetProtection/>
  <mergeCells count="50"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7" bottom="0.3937007874015748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5"/>
  <sheetViews>
    <sheetView zoomScale="130" zoomScaleNormal="130" zoomScalePageLayoutView="0" workbookViewId="0" topLeftCell="A7">
      <selection activeCell="A35" sqref="A35:G35"/>
    </sheetView>
  </sheetViews>
  <sheetFormatPr defaultColWidth="9.140625" defaultRowHeight="15"/>
  <cols>
    <col min="1" max="1" width="8.5742187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15625" style="1" customWidth="1"/>
    <col min="9" max="9" width="22.140625" style="0" bestFit="1" customWidth="1"/>
  </cols>
  <sheetData>
    <row r="1" spans="1:7" ht="30" customHeight="1" thickBot="1">
      <c r="A1" s="58" t="s">
        <v>36</v>
      </c>
      <c r="B1" s="58"/>
      <c r="C1" s="58"/>
      <c r="D1" s="58"/>
      <c r="E1" s="58"/>
      <c r="F1" s="58"/>
      <c r="G1" s="58"/>
    </row>
    <row r="2" spans="1:7" ht="15" customHeight="1" thickBot="1">
      <c r="A2" s="59" t="s">
        <v>35</v>
      </c>
      <c r="B2" s="60"/>
      <c r="C2" s="61" t="s">
        <v>34</v>
      </c>
      <c r="D2" s="63" t="s">
        <v>33</v>
      </c>
      <c r="E2" s="63"/>
      <c r="F2" s="61" t="s">
        <v>32</v>
      </c>
      <c r="G2" s="64" t="s">
        <v>31</v>
      </c>
    </row>
    <row r="3" spans="1:7" ht="15.75" thickBot="1">
      <c r="A3" s="51" t="s">
        <v>30</v>
      </c>
      <c r="B3" s="20" t="s">
        <v>29</v>
      </c>
      <c r="C3" s="62"/>
      <c r="D3" s="63"/>
      <c r="E3" s="63"/>
      <c r="F3" s="62"/>
      <c r="G3" s="64"/>
    </row>
    <row r="4" spans="1:7" ht="15">
      <c r="A4" s="65" t="s">
        <v>28</v>
      </c>
      <c r="B4" s="19" t="s">
        <v>27</v>
      </c>
      <c r="C4" s="5">
        <v>450</v>
      </c>
      <c r="D4" s="67">
        <v>291</v>
      </c>
      <c r="E4" s="68"/>
      <c r="F4" s="5">
        <f aca="true" t="shared" si="0" ref="F4:F13">C4-D4</f>
        <v>159</v>
      </c>
      <c r="G4" s="9">
        <f aca="true" t="shared" si="1" ref="G4:G13">(D4/C4)*100</f>
        <v>64.66666666666666</v>
      </c>
    </row>
    <row r="5" spans="1:7" ht="15">
      <c r="A5" s="65"/>
      <c r="B5" s="19" t="s">
        <v>26</v>
      </c>
      <c r="C5" s="5">
        <v>8</v>
      </c>
      <c r="D5" s="108">
        <v>3</v>
      </c>
      <c r="E5" s="109"/>
      <c r="F5" s="5">
        <f t="shared" si="0"/>
        <v>5</v>
      </c>
      <c r="G5" s="9">
        <f t="shared" si="1"/>
        <v>37.5</v>
      </c>
    </row>
    <row r="6" spans="1:7" ht="15">
      <c r="A6" s="66"/>
      <c r="B6" s="15" t="s">
        <v>25</v>
      </c>
      <c r="C6" s="5">
        <v>90</v>
      </c>
      <c r="D6" s="71">
        <v>12</v>
      </c>
      <c r="E6" s="72"/>
      <c r="F6" s="5">
        <f t="shared" si="0"/>
        <v>78</v>
      </c>
      <c r="G6" s="9">
        <f t="shared" si="1"/>
        <v>13.333333333333334</v>
      </c>
    </row>
    <row r="7" spans="1:7" ht="15">
      <c r="A7" s="73" t="s">
        <v>4</v>
      </c>
      <c r="B7" s="74"/>
      <c r="C7" s="7">
        <f>SUM(C4:C6)</f>
        <v>548</v>
      </c>
      <c r="D7" s="75">
        <f>SUM(D4:E6)</f>
        <v>306</v>
      </c>
      <c r="E7" s="76"/>
      <c r="F7" s="7">
        <f t="shared" si="0"/>
        <v>242</v>
      </c>
      <c r="G7" s="17">
        <f t="shared" si="1"/>
        <v>55.839416058394164</v>
      </c>
    </row>
    <row r="8" spans="1:7" ht="15">
      <c r="A8" s="79" t="s">
        <v>24</v>
      </c>
      <c r="B8" s="18" t="s">
        <v>23</v>
      </c>
      <c r="C8" s="5">
        <v>5</v>
      </c>
      <c r="D8" s="80">
        <v>2</v>
      </c>
      <c r="E8" s="81"/>
      <c r="F8" s="5">
        <f t="shared" si="0"/>
        <v>3</v>
      </c>
      <c r="G8" s="9">
        <f t="shared" si="1"/>
        <v>40</v>
      </c>
    </row>
    <row r="9" spans="1:7" ht="15">
      <c r="A9" s="66"/>
      <c r="B9" s="15" t="s">
        <v>22</v>
      </c>
      <c r="C9" s="5">
        <v>100</v>
      </c>
      <c r="D9" s="71">
        <v>42</v>
      </c>
      <c r="E9" s="72"/>
      <c r="F9" s="5">
        <f t="shared" si="0"/>
        <v>58</v>
      </c>
      <c r="G9" s="9">
        <f t="shared" si="1"/>
        <v>42</v>
      </c>
    </row>
    <row r="10" spans="1:7" ht="15">
      <c r="A10" s="74" t="s">
        <v>4</v>
      </c>
      <c r="B10" s="82"/>
      <c r="C10" s="7">
        <f>SUM(C8:C9)</f>
        <v>105</v>
      </c>
      <c r="D10" s="75">
        <f>SUM(D8:E9)</f>
        <v>44</v>
      </c>
      <c r="E10" s="76"/>
      <c r="F10" s="7">
        <f t="shared" si="0"/>
        <v>61</v>
      </c>
      <c r="G10" s="17">
        <f t="shared" si="1"/>
        <v>41.904761904761905</v>
      </c>
    </row>
    <row r="11" spans="1:7" ht="15">
      <c r="A11" s="79" t="s">
        <v>21</v>
      </c>
      <c r="B11" s="16" t="s">
        <v>20</v>
      </c>
      <c r="C11" s="5">
        <v>22</v>
      </c>
      <c r="D11" s="80">
        <v>12</v>
      </c>
      <c r="E11" s="81"/>
      <c r="F11" s="5">
        <f t="shared" si="0"/>
        <v>10</v>
      </c>
      <c r="G11" s="9">
        <f t="shared" si="1"/>
        <v>54.54545454545454</v>
      </c>
    </row>
    <row r="12" spans="1:7" ht="15">
      <c r="A12" s="66"/>
      <c r="B12" s="15" t="s">
        <v>19</v>
      </c>
      <c r="C12" s="5">
        <v>15</v>
      </c>
      <c r="D12" s="71">
        <v>9</v>
      </c>
      <c r="E12" s="72"/>
      <c r="F12" s="5">
        <f t="shared" si="0"/>
        <v>6</v>
      </c>
      <c r="G12" s="9">
        <f t="shared" si="1"/>
        <v>60</v>
      </c>
    </row>
    <row r="13" spans="1:7" ht="15.75" thickBot="1">
      <c r="A13" s="83" t="s">
        <v>4</v>
      </c>
      <c r="B13" s="84"/>
      <c r="C13" s="14">
        <f>SUM(C11:C12)</f>
        <v>37</v>
      </c>
      <c r="D13" s="85">
        <f>SUM(D11:E12)</f>
        <v>21</v>
      </c>
      <c r="E13" s="86"/>
      <c r="F13" s="7">
        <f t="shared" si="0"/>
        <v>16</v>
      </c>
      <c r="G13" s="13">
        <f t="shared" si="1"/>
        <v>56.75675675675676</v>
      </c>
    </row>
    <row r="14" spans="1:7" ht="23.25" thickBot="1">
      <c r="A14" s="87" t="s">
        <v>18</v>
      </c>
      <c r="B14" s="88"/>
      <c r="C14" s="88"/>
      <c r="D14" s="50" t="s">
        <v>17</v>
      </c>
      <c r="E14" s="21" t="s">
        <v>16</v>
      </c>
      <c r="F14" s="22"/>
      <c r="G14" s="23"/>
    </row>
    <row r="15" spans="1:7" ht="15">
      <c r="A15" s="77" t="s">
        <v>37</v>
      </c>
      <c r="B15" s="78"/>
      <c r="C15" s="5">
        <v>20</v>
      </c>
      <c r="D15" s="5">
        <v>19</v>
      </c>
      <c r="E15" s="5">
        <v>0</v>
      </c>
      <c r="F15" s="5">
        <f aca="true" t="shared" si="2" ref="F15:F21">C15-D15-E15</f>
        <v>1</v>
      </c>
      <c r="G15" s="9">
        <f aca="true" t="shared" si="3" ref="G15:G23">((D15+E15)/C15)*100</f>
        <v>95</v>
      </c>
    </row>
    <row r="16" spans="1:7" ht="15">
      <c r="A16" s="77" t="s">
        <v>15</v>
      </c>
      <c r="B16" s="78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7" ht="15">
      <c r="A17" s="77" t="s">
        <v>14</v>
      </c>
      <c r="B17" s="78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7" ht="15">
      <c r="A18" s="77" t="s">
        <v>13</v>
      </c>
      <c r="B18" s="78"/>
      <c r="C18" s="5">
        <v>13</v>
      </c>
      <c r="D18" s="5">
        <v>12</v>
      </c>
      <c r="E18" s="12">
        <v>0</v>
      </c>
      <c r="F18" s="12">
        <f t="shared" si="2"/>
        <v>1</v>
      </c>
      <c r="G18" s="9">
        <f t="shared" si="3"/>
        <v>92.3076923076923</v>
      </c>
    </row>
    <row r="19" spans="1:7" ht="15">
      <c r="A19" s="77" t="s">
        <v>12</v>
      </c>
      <c r="B19" s="78"/>
      <c r="C19" s="5">
        <v>12</v>
      </c>
      <c r="D19" s="5">
        <v>9</v>
      </c>
      <c r="E19" s="5">
        <v>3</v>
      </c>
      <c r="F19" s="5">
        <f t="shared" si="2"/>
        <v>0</v>
      </c>
      <c r="G19" s="9">
        <f t="shared" si="3"/>
        <v>100</v>
      </c>
    </row>
    <row r="20" spans="1:7" ht="15">
      <c r="A20" s="93" t="s">
        <v>11</v>
      </c>
      <c r="B20" s="94"/>
      <c r="C20" s="5">
        <v>31</v>
      </c>
      <c r="D20" s="5">
        <v>9</v>
      </c>
      <c r="E20" s="5">
        <v>22</v>
      </c>
      <c r="F20" s="5">
        <f t="shared" si="2"/>
        <v>0</v>
      </c>
      <c r="G20" s="9">
        <f t="shared" si="3"/>
        <v>100</v>
      </c>
    </row>
    <row r="21" spans="1:9" ht="15.75" thickBot="1">
      <c r="A21" s="83" t="s">
        <v>4</v>
      </c>
      <c r="B21" s="84"/>
      <c r="C21" s="8">
        <f>SUM(C15:C20)</f>
        <v>88</v>
      </c>
      <c r="D21" s="8">
        <f>SUM(D15:D20)</f>
        <v>61</v>
      </c>
      <c r="E21" s="8">
        <f>SUM(E15:E20)</f>
        <v>25</v>
      </c>
      <c r="F21" s="7">
        <f t="shared" si="2"/>
        <v>2</v>
      </c>
      <c r="G21" s="11">
        <f t="shared" si="3"/>
        <v>97.72727272727273</v>
      </c>
      <c r="I21" s="24"/>
    </row>
    <row r="22" spans="1:10" ht="15.75" thickBot="1">
      <c r="A22" s="95" t="s">
        <v>10</v>
      </c>
      <c r="B22" s="95"/>
      <c r="C22" s="95"/>
      <c r="D22" s="95"/>
      <c r="E22" s="95"/>
      <c r="F22" s="95"/>
      <c r="G22" s="95"/>
      <c r="J22" s="25"/>
    </row>
    <row r="23" spans="1:7" ht="15">
      <c r="A23" s="77" t="s">
        <v>9</v>
      </c>
      <c r="B23" s="78"/>
      <c r="C23" s="5">
        <v>7</v>
      </c>
      <c r="D23" s="96">
        <v>7</v>
      </c>
      <c r="E23" s="97"/>
      <c r="F23" s="5">
        <f>C23-D23</f>
        <v>0</v>
      </c>
      <c r="G23" s="9">
        <f t="shared" si="3"/>
        <v>100</v>
      </c>
    </row>
    <row r="24" spans="1:7" ht="15">
      <c r="A24" s="93" t="s">
        <v>8</v>
      </c>
      <c r="B24" s="94"/>
      <c r="C24" s="10">
        <v>5</v>
      </c>
      <c r="D24" s="71">
        <v>3</v>
      </c>
      <c r="E24" s="72"/>
      <c r="F24" s="5">
        <f>C24-D24</f>
        <v>2</v>
      </c>
      <c r="G24" s="9">
        <f>((D24+E24)/C24)*100</f>
        <v>60</v>
      </c>
    </row>
    <row r="25" spans="1:9" ht="15.75" thickBot="1">
      <c r="A25" s="83" t="s">
        <v>4</v>
      </c>
      <c r="B25" s="84"/>
      <c r="C25" s="8">
        <f>SUM(C22:C24)</f>
        <v>12</v>
      </c>
      <c r="D25" s="98">
        <f>SUM(D23:E24)</f>
        <v>10</v>
      </c>
      <c r="E25" s="99"/>
      <c r="F25" s="7">
        <f>C25-D25</f>
        <v>2</v>
      </c>
      <c r="G25" s="6">
        <f>(D25/C25)*100</f>
        <v>83.33333333333334</v>
      </c>
      <c r="I25" s="3"/>
    </row>
    <row r="26" spans="1:9" ht="19.5" thickBot="1">
      <c r="A26" s="100" t="s">
        <v>3</v>
      </c>
      <c r="B26" s="100"/>
      <c r="C26" s="100"/>
      <c r="D26" s="100"/>
      <c r="E26" s="100"/>
      <c r="F26" s="100"/>
      <c r="G26" s="100"/>
      <c r="I26" s="3"/>
    </row>
    <row r="27" spans="1:9" ht="15.75">
      <c r="A27" s="89" t="s">
        <v>2</v>
      </c>
      <c r="B27" s="90"/>
      <c r="C27" s="4">
        <f>SUM(C25,C21,C13,C10,C7)</f>
        <v>790</v>
      </c>
      <c r="D27" s="91"/>
      <c r="E27" s="91"/>
      <c r="F27" s="91"/>
      <c r="G27" s="92"/>
      <c r="I27" s="3"/>
    </row>
    <row r="28" spans="1:9" ht="15.75">
      <c r="A28" s="106" t="s">
        <v>38</v>
      </c>
      <c r="B28" s="90"/>
      <c r="C28" s="4">
        <f>SUM(D7,D10,D13,D21,E21,D25)</f>
        <v>467</v>
      </c>
      <c r="D28" s="91"/>
      <c r="E28" s="91"/>
      <c r="F28" s="91"/>
      <c r="G28" s="92"/>
      <c r="I28" s="3"/>
    </row>
    <row r="29" spans="1:9" ht="16.5" thickBot="1">
      <c r="A29" s="106" t="s">
        <v>1</v>
      </c>
      <c r="B29" s="90"/>
      <c r="C29" s="4">
        <f>C27-C28</f>
        <v>323</v>
      </c>
      <c r="D29" s="91"/>
      <c r="E29" s="91"/>
      <c r="F29" s="91"/>
      <c r="G29" s="92"/>
      <c r="I29" s="3"/>
    </row>
    <row r="30" spans="1:7" ht="15.75" thickBot="1">
      <c r="A30" s="95" t="s">
        <v>7</v>
      </c>
      <c r="B30" s="95"/>
      <c r="C30" s="95"/>
      <c r="D30" s="95"/>
      <c r="E30" s="95"/>
      <c r="F30" s="95"/>
      <c r="G30" s="95"/>
    </row>
    <row r="31" spans="1:7" ht="15.75">
      <c r="A31" s="107" t="s">
        <v>6</v>
      </c>
      <c r="B31" s="107"/>
      <c r="C31" s="33">
        <v>5</v>
      </c>
      <c r="D31" s="26"/>
      <c r="E31" s="27"/>
      <c r="F31" s="28"/>
      <c r="G31" s="29"/>
    </row>
    <row r="32" spans="1:7" ht="15.75">
      <c r="A32" s="101" t="s">
        <v>5</v>
      </c>
      <c r="B32" s="101"/>
      <c r="C32" s="33">
        <v>43</v>
      </c>
      <c r="D32" s="30"/>
      <c r="E32" s="31"/>
      <c r="F32" s="32"/>
      <c r="G32" s="9"/>
    </row>
    <row r="33" spans="1:7" ht="12.75" customHeight="1">
      <c r="A33" s="102" t="s">
        <v>0</v>
      </c>
      <c r="B33" s="102"/>
      <c r="C33" s="102"/>
      <c r="D33" s="103"/>
      <c r="E33" s="103"/>
      <c r="F33" s="103"/>
      <c r="G33" s="103"/>
    </row>
    <row r="34" spans="1:7" ht="50.25" customHeight="1">
      <c r="A34" s="104" t="s">
        <v>49</v>
      </c>
      <c r="B34" s="104"/>
      <c r="C34" s="104"/>
      <c r="D34" s="104"/>
      <c r="E34" s="104"/>
      <c r="F34" s="104"/>
      <c r="G34" s="104"/>
    </row>
    <row r="35" spans="1:7" ht="15">
      <c r="A35" s="105" t="s">
        <v>39</v>
      </c>
      <c r="B35" s="105"/>
      <c r="C35" s="105"/>
      <c r="D35" s="105"/>
      <c r="E35" s="105"/>
      <c r="F35" s="105"/>
      <c r="G35" s="105"/>
    </row>
  </sheetData>
  <sheetProtection/>
  <mergeCells count="50"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7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TCSC</dc:creator>
  <cp:keywords/>
  <dc:description/>
  <cp:lastModifiedBy>TCSC</cp:lastModifiedBy>
  <cp:lastPrinted>2017-10-25T20:05:43Z</cp:lastPrinted>
  <dcterms:created xsi:type="dcterms:W3CDTF">2013-04-15T20:13:49Z</dcterms:created>
  <dcterms:modified xsi:type="dcterms:W3CDTF">2018-01-30T15:51:05Z</dcterms:modified>
  <cp:category/>
  <cp:version/>
  <cp:contentType/>
  <cp:contentStatus/>
</cp:coreProperties>
</file>