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OM\RELATÓRIO ATIVIDADES\2019\RA3 TABELAS MAR -em elaboracao\"/>
    </mc:Choice>
  </mc:AlternateContent>
  <xr:revisionPtr revIDLastSave="0" documentId="13_ncr:1_{9F969AFF-B247-4F3F-82BA-A7AA861DB3B0}" xr6:coauthVersionLast="36" xr6:coauthVersionMax="36" xr10:uidLastSave="{00000000-0000-0000-0000-000000000000}"/>
  <bookViews>
    <workbookView xWindow="0" yWindow="45" windowWidth="19155" windowHeight="11820" activeTab="2" xr2:uid="{00000000-000D-0000-FFFF-FFFF00000000}"/>
  </bookViews>
  <sheets>
    <sheet name="JANEIRO" sheetId="57" r:id="rId1"/>
    <sheet name="FEVEREIRO" sheetId="58" r:id="rId2"/>
    <sheet name="MARÇO" sheetId="1" r:id="rId3"/>
    <sheet name="Plan2" sheetId="2" r:id="rId4"/>
    <sheet name="Plan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1" i="1" l="1"/>
  <c r="F19" i="1"/>
  <c r="F20" i="1"/>
  <c r="D25" i="1"/>
  <c r="G25" i="1" s="1"/>
  <c r="C25" i="1"/>
  <c r="G24" i="1"/>
  <c r="F24" i="1"/>
  <c r="G23" i="1"/>
  <c r="F23" i="1"/>
  <c r="D21" i="1"/>
  <c r="C21" i="1"/>
  <c r="G20" i="1"/>
  <c r="G19" i="1"/>
  <c r="G18" i="1"/>
  <c r="F18" i="1"/>
  <c r="G17" i="1"/>
  <c r="F17" i="1"/>
  <c r="G16" i="1"/>
  <c r="F16" i="1"/>
  <c r="G15" i="1"/>
  <c r="F15" i="1"/>
  <c r="D13" i="1"/>
  <c r="C13" i="1"/>
  <c r="F13" i="1" s="1"/>
  <c r="G12" i="1"/>
  <c r="F12" i="1"/>
  <c r="G11" i="1"/>
  <c r="F11" i="1"/>
  <c r="D10" i="1"/>
  <c r="C10" i="1"/>
  <c r="F10" i="1" s="1"/>
  <c r="G9" i="1"/>
  <c r="F9" i="1"/>
  <c r="G8" i="1"/>
  <c r="F8" i="1"/>
  <c r="F7" i="1"/>
  <c r="D7" i="1"/>
  <c r="G7" i="1" s="1"/>
  <c r="C7" i="1"/>
  <c r="G6" i="1"/>
  <c r="F6" i="1"/>
  <c r="G5" i="1"/>
  <c r="F5" i="1"/>
  <c r="G4" i="1"/>
  <c r="F4" i="1"/>
  <c r="G13" i="1" l="1"/>
  <c r="G10" i="1"/>
  <c r="F25" i="1"/>
  <c r="G21" i="1"/>
  <c r="F21" i="1"/>
  <c r="C28" i="1"/>
  <c r="C27" i="1"/>
  <c r="D25" i="58"/>
  <c r="G25" i="58" s="1"/>
  <c r="C25" i="58"/>
  <c r="G24" i="58"/>
  <c r="F24" i="58"/>
  <c r="G23" i="58"/>
  <c r="F23" i="58"/>
  <c r="E21" i="58"/>
  <c r="D21" i="58"/>
  <c r="C21" i="58"/>
  <c r="G20" i="58"/>
  <c r="F20" i="58"/>
  <c r="G19" i="58"/>
  <c r="F19" i="58"/>
  <c r="G18" i="58"/>
  <c r="F18" i="58"/>
  <c r="G17" i="58"/>
  <c r="F17" i="58"/>
  <c r="G16" i="58"/>
  <c r="F16" i="58"/>
  <c r="G15" i="58"/>
  <c r="F15" i="58"/>
  <c r="D13" i="58"/>
  <c r="C13" i="58"/>
  <c r="F13" i="58" s="1"/>
  <c r="G12" i="58"/>
  <c r="F12" i="58"/>
  <c r="G11" i="58"/>
  <c r="F11" i="58"/>
  <c r="D10" i="58"/>
  <c r="C10" i="58"/>
  <c r="F10" i="58" s="1"/>
  <c r="G9" i="58"/>
  <c r="F9" i="58"/>
  <c r="G8" i="58"/>
  <c r="F8" i="58"/>
  <c r="D7" i="58"/>
  <c r="C7" i="58"/>
  <c r="F7" i="58" s="1"/>
  <c r="G6" i="58"/>
  <c r="F6" i="58"/>
  <c r="G5" i="58"/>
  <c r="F5" i="58"/>
  <c r="G4" i="58"/>
  <c r="F4" i="58"/>
  <c r="G10" i="58" l="1"/>
  <c r="G7" i="58"/>
  <c r="G13" i="58"/>
  <c r="F25" i="58"/>
  <c r="C29" i="1"/>
  <c r="F21" i="58"/>
  <c r="G21" i="58"/>
  <c r="C27" i="58"/>
  <c r="C28" i="58"/>
  <c r="D25" i="57"/>
  <c r="C25" i="57"/>
  <c r="F25" i="57" s="1"/>
  <c r="G24" i="57"/>
  <c r="F24" i="57"/>
  <c r="G23" i="57"/>
  <c r="F23" i="57"/>
  <c r="E21" i="57"/>
  <c r="D21" i="57"/>
  <c r="C21" i="57"/>
  <c r="G20" i="57"/>
  <c r="F20" i="57"/>
  <c r="G19" i="57"/>
  <c r="F19" i="57"/>
  <c r="G18" i="57"/>
  <c r="F18" i="57"/>
  <c r="G17" i="57"/>
  <c r="F17" i="57"/>
  <c r="G16" i="57"/>
  <c r="F16" i="57"/>
  <c r="G15" i="57"/>
  <c r="F15" i="57"/>
  <c r="D13" i="57"/>
  <c r="C13" i="57"/>
  <c r="F13" i="57" s="1"/>
  <c r="G12" i="57"/>
  <c r="F12" i="57"/>
  <c r="G11" i="57"/>
  <c r="F11" i="57"/>
  <c r="D10" i="57"/>
  <c r="C10" i="57"/>
  <c r="F10" i="57" s="1"/>
  <c r="G9" i="57"/>
  <c r="F9" i="57"/>
  <c r="G8" i="57"/>
  <c r="F8" i="57"/>
  <c r="D7" i="57"/>
  <c r="C7" i="57"/>
  <c r="F7" i="57" s="1"/>
  <c r="G6" i="57"/>
  <c r="F6" i="57"/>
  <c r="G5" i="57"/>
  <c r="F5" i="57"/>
  <c r="G4" i="57"/>
  <c r="F4" i="57"/>
  <c r="G7" i="57" l="1"/>
  <c r="F21" i="57"/>
  <c r="G25" i="57"/>
  <c r="G13" i="57"/>
  <c r="G10" i="57"/>
  <c r="C29" i="58"/>
  <c r="C27" i="57"/>
  <c r="G21" i="57"/>
  <c r="C28" i="57"/>
  <c r="C29" i="57" l="1"/>
</calcChain>
</file>

<file path=xl/sharedStrings.xml><?xml version="1.0" encoding="utf-8"?>
<sst xmlns="http://schemas.openxmlformats.org/spreadsheetml/2006/main" count="147" uniqueCount="50">
  <si>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</si>
  <si>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</si>
  <si>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</si>
  <si>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</si>
  <si>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</si>
  <si>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</si>
  <si>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</si>
  <si>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</si>
  <si>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</si>
  <si>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</si>
  <si>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</si>
  <si>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</si>
  <si>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</si>
  <si>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</si>
  <si>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</si>
  <si>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</si>
  <si>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</si>
  <si>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</si>
  <si>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</si>
  <si>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</si>
  <si>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</si>
  <si>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</si>
  <si>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</si>
  <si>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</si>
  <si>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</si>
  <si>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</si>
  <si>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</si>
  <si>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</si>
  <si>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</si>
  <si>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</si>
  <si>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</si>
  <si>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</si>
  <si>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</si>
  <si>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</si>
  <si>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</si>
  <si>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</si>
  <si>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</si>
  <si>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</si>
  <si>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</si>
  <si>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FONTE: Diretoria de Gestão de Pessoas (DGP)</t>
  </si>
  <si>
    <t>SERVIDORES DESIGNADOS/CTISP***</t>
  </si>
  <si>
    <t>SERVIDORES DESTACAMENTO DA PMSC****</t>
  </si>
  <si>
    <r>
      <rPr>
        <b/>
        <sz val="8"/>
        <color indexed="8"/>
        <rFont val="Calibri"/>
        <family val="2"/>
      </rPr>
      <t>(***)</t>
    </r>
    <r>
      <rPr>
        <sz val="8"/>
        <color indexed="8"/>
        <rFont val="Calibri"/>
        <family val="2"/>
      </rPr>
      <t xml:space="preserve"> Corpo Temporário de Inativos da Segurança Pública, cf. LC/SC n° 380/2007, regulamentada pelo Decreto nº 333/2007.</t>
    </r>
  </si>
  <si>
    <r>
      <rPr>
        <b/>
        <sz val="8"/>
        <color indexed="8"/>
        <rFont val="Calibri"/>
        <family val="2"/>
      </rPr>
      <t>(****)</t>
    </r>
    <r>
      <rPr>
        <sz val="8"/>
        <color indexed="8"/>
        <rFont val="Calibri"/>
        <family val="2"/>
      </rPr>
      <t xml:space="preserve"> Cf.  art. 4º,  do Decreto-Lei nº 667/1969, com alterações dadas pelo Decreto-Lei 2010/1983.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</si>
  <si>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499), porque nesta tabela não estão computados 45 servidores de outros órgãos à disposição do TCE, mas estão computados os 29 servidores efetivos que, concomitantemente, exercem cargos comissionados. </t>
    </r>
  </si>
  <si>
    <r>
      <rPr>
        <b/>
        <sz val="8"/>
        <color indexed="8"/>
        <rFont val="Calibri"/>
        <family val="2"/>
      </rPr>
      <t>(**)</t>
    </r>
    <r>
      <rPr>
        <sz val="8"/>
        <color indexed="8"/>
        <rFont val="Calibri"/>
        <family val="2"/>
      </rPr>
      <t xml:space="preserve"> Este total não coincide com o que consta na TAB 16 (= 502), porque nesta tabela não estão computados 46 servidores de outros órgãos à disposição do TCE, mas estão computados os 27 servidores efetivos que, concomitantemente, exercem cargos comissionados. </t>
    </r>
  </si>
  <si>
    <t xml:space="preserve">
Existentes</t>
  </si>
  <si>
    <t xml:space="preserve">
Lotados</t>
  </si>
  <si>
    <t xml:space="preserve">
Vagos</t>
  </si>
  <si>
    <t xml:space="preserve">%
Lotados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</si>
</sst>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right" vertical="center" indent="3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/>
    </xf>
    <xf numFmtId="49" fontId="9" fillId="5" borderId="20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justify"/>
    </xf>
    <xf numFmtId="0" fontId="2" fillId="0" borderId="0" xfId="0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2" fillId="6" borderId="5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center" vertical="center" wrapText="1"/>
    </xf>
    <xf numFmtId="49" fontId="9" fillId="5" borderId="25" xfId="0" applyNumberFormat="1" applyFont="1" applyFill="1" applyBorder="1" applyAlignment="1">
      <alignment horizontal="center" vertical="center" wrapText="1"/>
    </xf>
    <xf numFmtId="49" fontId="9" fillId="5" borderId="24" xfId="0" applyNumberFormat="1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49" fontId="9" fillId="6" borderId="22" xfId="0" applyNumberFormat="1" applyFont="1" applyFill="1" applyBorder="1" applyAlignment="1">
      <alignment horizontal="center" vertical="center"/>
    </xf>
    <xf numFmtId="49" fontId="9" fillId="6" borderId="21" xfId="0" applyNumberFormat="1" applyFont="1" applyFill="1" applyBorder="1" applyAlignment="1">
      <alignment horizontal="center" vertical="center"/>
    </xf>
    <xf numFmtId="49" fontId="9" fillId="6" borderId="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166666666666667"/>
          <c:y val="6.7129629629629636E-2"/>
          <c:w val="0.48055555555555557"/>
          <c:h val="0.80092592592592593"/>
        </c:manualLayout>
      </c:layout>
      <c:doughnutChart>
        <c:varyColors val="1"/>
        <c:ser>
          <c:idx val="0"/>
          <c:order val="0"/>
          <c:cat>
            <c:strRef>
              <c:f>MARÇO!$A$27:$A$29</c:f>
              <c:strCache>
                <c:ptCount val="3"/>
                <c:pt idx="0">
                  <c:v>TOTAL DE CARGOS EXISTENTES</c:v>
                </c:pt>
                <c:pt idx="1">
                  <c:v>TOTAL DE CARGOS LOTADOS**</c:v>
                </c:pt>
                <c:pt idx="2">
                  <c:v>TOTAL DE CARGOS VAGOS</c:v>
                </c:pt>
              </c:strCache>
            </c:strRef>
          </c:cat>
          <c:val>
            <c:numRef>
              <c:f>MARÇO!$B$27:$B$29</c:f>
              <c:numCache>
                <c:formatCode>General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0-6191-4775-AD90-9F8DD8FF1509}"/>
            </c:ext>
          </c:extLst>
        </c:ser>
        <c:ser>
          <c:idx val="1"/>
          <c:order val="1"/>
          <c:explosion val="10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1-6191-4775-AD90-9F8DD8FF1509}"/>
              </c:ext>
            </c:extLst>
          </c:dPt>
          <c:dLbls>
            <c:dLbl>
              <c:idx val="0"/>
              <c:layout>
                <c:manualLayout>
                  <c:x val="0.12777777777777768"/>
                  <c:y val="9.2592592592592587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91-4775-AD90-9F8DD8FF1509}"/>
                </c:ext>
              </c:extLst>
            </c:dLbl>
            <c:dLbl>
              <c:idx val="1"/>
              <c:layout>
                <c:manualLayout>
                  <c:x val="-0.11381473300903658"/>
                  <c:y val="9.97153911537728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TOTAL DE CARGOS LOTADOS; 464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91-4775-AD90-9F8DD8FF1509}"/>
                </c:ext>
              </c:extLst>
            </c:dLbl>
            <c:dLbl>
              <c:idx val="2"/>
              <c:layout>
                <c:manualLayout>
                  <c:x val="-0.12878877372852807"/>
                  <c:y val="-4.950134565000716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91-4775-AD90-9F8DD8FF1509}"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MARÇO!$A$27:$A$29</c:f>
              <c:strCache>
                <c:ptCount val="3"/>
                <c:pt idx="0">
                  <c:v>TOTAL DE CARGOS EXISTENTES</c:v>
                </c:pt>
                <c:pt idx="1">
                  <c:v>TOTAL DE CARGOS LOTADOS**</c:v>
                </c:pt>
                <c:pt idx="2">
                  <c:v>TOTAL DE CARGOS VAGOS</c:v>
                </c:pt>
              </c:strCache>
            </c:strRef>
          </c:cat>
          <c:val>
            <c:numRef>
              <c:f>MARÇO!$C$27:$C$29</c:f>
              <c:numCache>
                <c:formatCode>General</c:formatCode>
                <c:ptCount val="3"/>
                <c:pt idx="0">
                  <c:v>790</c:v>
                </c:pt>
                <c:pt idx="1">
                  <c:v>475</c:v>
                </c:pt>
                <c:pt idx="2">
                  <c:v>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191-4775-AD90-9F8DD8FF1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39</xdr:row>
      <xdr:rowOff>57150</xdr:rowOff>
    </xdr:from>
    <xdr:to>
      <xdr:col>6</xdr:col>
      <xdr:colOff>247650</xdr:colOff>
      <xdr:row>47</xdr:row>
      <xdr:rowOff>19049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opLeftCell="A10" zoomScale="130" zoomScaleNormal="130" workbookViewId="0">
      <selection activeCell="C50" sqref="C50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85" t="s">
        <v>36</v>
      </c>
      <c r="B1" s="85"/>
      <c r="C1" s="85"/>
      <c r="D1" s="85"/>
      <c r="E1" s="85"/>
      <c r="F1" s="85"/>
      <c r="G1" s="85"/>
    </row>
    <row r="2" spans="1:7" ht="15" customHeight="1" thickBot="1" x14ac:dyDescent="0.3">
      <c r="A2" s="86" t="s">
        <v>35</v>
      </c>
      <c r="B2" s="87"/>
      <c r="C2" s="88" t="s">
        <v>34</v>
      </c>
      <c r="D2" s="90" t="s">
        <v>33</v>
      </c>
      <c r="E2" s="90"/>
      <c r="F2" s="88" t="s">
        <v>32</v>
      </c>
      <c r="G2" s="91" t="s">
        <v>31</v>
      </c>
    </row>
    <row r="3" spans="1:7" ht="15.75" thickBot="1" x14ac:dyDescent="0.3">
      <c r="A3" s="34" t="s">
        <v>30</v>
      </c>
      <c r="B3" s="20" t="s">
        <v>29</v>
      </c>
      <c r="C3" s="89"/>
      <c r="D3" s="90"/>
      <c r="E3" s="90"/>
      <c r="F3" s="89"/>
      <c r="G3" s="91"/>
    </row>
    <row r="4" spans="1:7" x14ac:dyDescent="0.25">
      <c r="A4" s="75" t="s">
        <v>28</v>
      </c>
      <c r="B4" s="19" t="s">
        <v>27</v>
      </c>
      <c r="C4" s="5">
        <v>450</v>
      </c>
      <c r="D4" s="76">
        <v>308</v>
      </c>
      <c r="E4" s="77"/>
      <c r="F4" s="5">
        <f t="shared" ref="F4:F13" si="0">C4-D4</f>
        <v>142</v>
      </c>
      <c r="G4" s="9">
        <f t="shared" ref="G4:G13" si="1">(D4/C4)*100</f>
        <v>68.444444444444443</v>
      </c>
    </row>
    <row r="5" spans="1:7" x14ac:dyDescent="0.25">
      <c r="A5" s="75"/>
      <c r="B5" s="19" t="s">
        <v>26</v>
      </c>
      <c r="C5" s="5">
        <v>8</v>
      </c>
      <c r="D5" s="78">
        <v>3</v>
      </c>
      <c r="E5" s="79"/>
      <c r="F5" s="5">
        <f t="shared" si="0"/>
        <v>5</v>
      </c>
      <c r="G5" s="9">
        <f t="shared" si="1"/>
        <v>37.5</v>
      </c>
    </row>
    <row r="6" spans="1:7" x14ac:dyDescent="0.25">
      <c r="A6" s="72"/>
      <c r="B6" s="15" t="s">
        <v>25</v>
      </c>
      <c r="C6" s="5">
        <v>90</v>
      </c>
      <c r="D6" s="50">
        <v>12</v>
      </c>
      <c r="E6" s="51"/>
      <c r="F6" s="5">
        <f t="shared" si="0"/>
        <v>78</v>
      </c>
      <c r="G6" s="9">
        <f t="shared" si="1"/>
        <v>13.333333333333334</v>
      </c>
    </row>
    <row r="7" spans="1:7" x14ac:dyDescent="0.25">
      <c r="A7" s="80" t="s">
        <v>4</v>
      </c>
      <c r="B7" s="81"/>
      <c r="C7" s="7">
        <f>SUM(C4:C6)</f>
        <v>548</v>
      </c>
      <c r="D7" s="82">
        <f>SUM(D4:E6)</f>
        <v>323</v>
      </c>
      <c r="E7" s="83"/>
      <c r="F7" s="7">
        <f t="shared" si="0"/>
        <v>225</v>
      </c>
      <c r="G7" s="17">
        <f t="shared" si="1"/>
        <v>58.941605839416056</v>
      </c>
    </row>
    <row r="8" spans="1:7" x14ac:dyDescent="0.25">
      <c r="A8" s="71" t="s">
        <v>24</v>
      </c>
      <c r="B8" s="18" t="s">
        <v>23</v>
      </c>
      <c r="C8" s="5">
        <v>5</v>
      </c>
      <c r="D8" s="73">
        <v>2</v>
      </c>
      <c r="E8" s="74"/>
      <c r="F8" s="5">
        <f t="shared" si="0"/>
        <v>3</v>
      </c>
      <c r="G8" s="9">
        <f t="shared" si="1"/>
        <v>40</v>
      </c>
    </row>
    <row r="9" spans="1:7" x14ac:dyDescent="0.25">
      <c r="A9" s="72"/>
      <c r="B9" s="15" t="s">
        <v>22</v>
      </c>
      <c r="C9" s="5">
        <v>100</v>
      </c>
      <c r="D9" s="50">
        <v>40</v>
      </c>
      <c r="E9" s="51"/>
      <c r="F9" s="5">
        <f t="shared" si="0"/>
        <v>60</v>
      </c>
      <c r="G9" s="9">
        <f t="shared" si="1"/>
        <v>40</v>
      </c>
    </row>
    <row r="10" spans="1:7" x14ac:dyDescent="0.25">
      <c r="A10" s="81" t="s">
        <v>4</v>
      </c>
      <c r="B10" s="84"/>
      <c r="C10" s="7">
        <f>SUM(C8:C9)</f>
        <v>105</v>
      </c>
      <c r="D10" s="82">
        <f>SUM(D8:E9)</f>
        <v>42</v>
      </c>
      <c r="E10" s="83"/>
      <c r="F10" s="7">
        <f t="shared" si="0"/>
        <v>63</v>
      </c>
      <c r="G10" s="17">
        <f t="shared" si="1"/>
        <v>40</v>
      </c>
    </row>
    <row r="11" spans="1:7" x14ac:dyDescent="0.25">
      <c r="A11" s="71" t="s">
        <v>21</v>
      </c>
      <c r="B11" s="16" t="s">
        <v>20</v>
      </c>
      <c r="C11" s="5">
        <v>22</v>
      </c>
      <c r="D11" s="73">
        <v>11</v>
      </c>
      <c r="E11" s="74"/>
      <c r="F11" s="5">
        <f t="shared" si="0"/>
        <v>11</v>
      </c>
      <c r="G11" s="9">
        <f t="shared" si="1"/>
        <v>50</v>
      </c>
    </row>
    <row r="12" spans="1:7" x14ac:dyDescent="0.25">
      <c r="A12" s="72"/>
      <c r="B12" s="15" t="s">
        <v>19</v>
      </c>
      <c r="C12" s="5">
        <v>15</v>
      </c>
      <c r="D12" s="50">
        <v>9</v>
      </c>
      <c r="E12" s="51"/>
      <c r="F12" s="5">
        <f t="shared" si="0"/>
        <v>6</v>
      </c>
      <c r="G12" s="9">
        <f t="shared" si="1"/>
        <v>60</v>
      </c>
    </row>
    <row r="13" spans="1:7" ht="15.75" thickBot="1" x14ac:dyDescent="0.3">
      <c r="A13" s="52" t="s">
        <v>4</v>
      </c>
      <c r="B13" s="53"/>
      <c r="C13" s="14">
        <f>SUM(C11:C12)</f>
        <v>37</v>
      </c>
      <c r="D13" s="67">
        <f>SUM(D11:E12)</f>
        <v>20</v>
      </c>
      <c r="E13" s="68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69" t="s">
        <v>18</v>
      </c>
      <c r="B14" s="70"/>
      <c r="C14" s="70"/>
      <c r="D14" s="35" t="s">
        <v>17</v>
      </c>
      <c r="E14" s="21" t="s">
        <v>16</v>
      </c>
      <c r="F14" s="22"/>
      <c r="G14" s="23"/>
    </row>
    <row r="15" spans="1:7" x14ac:dyDescent="0.25">
      <c r="A15" s="63" t="s">
        <v>37</v>
      </c>
      <c r="B15" s="64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3" t="s">
        <v>15</v>
      </c>
      <c r="B16" s="64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63" t="s">
        <v>14</v>
      </c>
      <c r="B17" s="64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3" t="s">
        <v>13</v>
      </c>
      <c r="B18" s="64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3" t="s">
        <v>12</v>
      </c>
      <c r="B19" s="64"/>
      <c r="C19" s="5">
        <v>12</v>
      </c>
      <c r="D19" s="5">
        <v>8</v>
      </c>
      <c r="E19" s="5">
        <v>4</v>
      </c>
      <c r="F19" s="5">
        <f t="shared" si="2"/>
        <v>0</v>
      </c>
      <c r="G19" s="9">
        <f t="shared" si="3"/>
        <v>100</v>
      </c>
    </row>
    <row r="20" spans="1:10" x14ac:dyDescent="0.25">
      <c r="A20" s="48" t="s">
        <v>11</v>
      </c>
      <c r="B20" s="49"/>
      <c r="C20" s="5">
        <v>31</v>
      </c>
      <c r="D20" s="5">
        <v>7</v>
      </c>
      <c r="E20" s="5">
        <v>24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52" t="s">
        <v>4</v>
      </c>
      <c r="B21" s="53"/>
      <c r="C21" s="8">
        <f>SUM(C15:C20)</f>
        <v>88</v>
      </c>
      <c r="D21" s="8">
        <f>SUM(D15:D20)</f>
        <v>59</v>
      </c>
      <c r="E21" s="8">
        <f>SUM(E15:E20)</f>
        <v>29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62" t="s">
        <v>10</v>
      </c>
      <c r="B22" s="62"/>
      <c r="C22" s="62"/>
      <c r="D22" s="62"/>
      <c r="E22" s="62"/>
      <c r="F22" s="62"/>
      <c r="G22" s="62"/>
      <c r="J22" s="25"/>
    </row>
    <row r="23" spans="1:10" x14ac:dyDescent="0.25">
      <c r="A23" s="63" t="s">
        <v>9</v>
      </c>
      <c r="B23" s="64"/>
      <c r="C23" s="5">
        <v>7</v>
      </c>
      <c r="D23" s="65">
        <v>7</v>
      </c>
      <c r="E23" s="66"/>
      <c r="F23" s="5">
        <f>C23-D23</f>
        <v>0</v>
      </c>
      <c r="G23" s="9">
        <f t="shared" si="3"/>
        <v>100</v>
      </c>
    </row>
    <row r="24" spans="1:10" x14ac:dyDescent="0.25">
      <c r="A24" s="48" t="s">
        <v>8</v>
      </c>
      <c r="B24" s="49"/>
      <c r="C24" s="10">
        <v>5</v>
      </c>
      <c r="D24" s="50">
        <v>3</v>
      </c>
      <c r="E24" s="51"/>
      <c r="F24" s="5">
        <f>C24-D24</f>
        <v>2</v>
      </c>
      <c r="G24" s="9">
        <f>((D24+E24)/C24)*100</f>
        <v>60</v>
      </c>
    </row>
    <row r="25" spans="1:10" ht="15.75" thickBot="1" x14ac:dyDescent="0.3">
      <c r="A25" s="52" t="s">
        <v>4</v>
      </c>
      <c r="B25" s="53"/>
      <c r="C25" s="8">
        <f>SUM(C22:C24)</f>
        <v>12</v>
      </c>
      <c r="D25" s="54">
        <f>SUM(D23:E24)</f>
        <v>10</v>
      </c>
      <c r="E25" s="55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56" t="s">
        <v>3</v>
      </c>
      <c r="B26" s="56"/>
      <c r="C26" s="56"/>
      <c r="D26" s="56"/>
      <c r="E26" s="56"/>
      <c r="F26" s="56"/>
      <c r="G26" s="56"/>
      <c r="I26" s="3"/>
    </row>
    <row r="27" spans="1:10" ht="15.75" x14ac:dyDescent="0.25">
      <c r="A27" s="57" t="s">
        <v>2</v>
      </c>
      <c r="B27" s="58"/>
      <c r="C27" s="4">
        <f>SUM(C25,C21,C13,C10,C7)</f>
        <v>790</v>
      </c>
      <c r="D27" s="59"/>
      <c r="E27" s="59"/>
      <c r="F27" s="59"/>
      <c r="G27" s="60"/>
      <c r="I27" s="3"/>
    </row>
    <row r="28" spans="1:10" ht="15.75" x14ac:dyDescent="0.25">
      <c r="A28" s="61" t="s">
        <v>38</v>
      </c>
      <c r="B28" s="58"/>
      <c r="C28" s="4">
        <f>SUM(D7,D10,D13,D21,E21,D25)</f>
        <v>483</v>
      </c>
      <c r="D28" s="59"/>
      <c r="E28" s="59"/>
      <c r="F28" s="59"/>
      <c r="G28" s="60"/>
      <c r="I28" s="3"/>
    </row>
    <row r="29" spans="1:10" ht="16.5" thickBot="1" x14ac:dyDescent="0.3">
      <c r="A29" s="61" t="s">
        <v>1</v>
      </c>
      <c r="B29" s="58"/>
      <c r="C29" s="4">
        <f>C27-C28</f>
        <v>307</v>
      </c>
      <c r="D29" s="59"/>
      <c r="E29" s="59"/>
      <c r="F29" s="59"/>
      <c r="G29" s="60"/>
      <c r="I29" s="3"/>
    </row>
    <row r="30" spans="1:10" ht="15.75" thickBot="1" x14ac:dyDescent="0.3">
      <c r="A30" s="62" t="s">
        <v>7</v>
      </c>
      <c r="B30" s="62"/>
      <c r="C30" s="62"/>
      <c r="D30" s="62"/>
      <c r="E30" s="62"/>
      <c r="F30" s="62"/>
      <c r="G30" s="62"/>
    </row>
    <row r="31" spans="1:10" ht="15.75" x14ac:dyDescent="0.25">
      <c r="A31" s="43" t="s">
        <v>6</v>
      </c>
      <c r="B31" s="43"/>
      <c r="C31" s="33">
        <v>4</v>
      </c>
      <c r="D31" s="26"/>
      <c r="E31" s="27"/>
      <c r="F31" s="28"/>
      <c r="G31" s="29"/>
    </row>
    <row r="32" spans="1:10" ht="15.75" x14ac:dyDescent="0.25">
      <c r="A32" s="43" t="s">
        <v>5</v>
      </c>
      <c r="B32" s="43"/>
      <c r="C32" s="33">
        <v>25</v>
      </c>
      <c r="D32" s="30"/>
      <c r="E32" s="31"/>
      <c r="F32" s="32"/>
      <c r="G32" s="9"/>
    </row>
    <row r="33" spans="1:7" ht="15.75" x14ac:dyDescent="0.25">
      <c r="A33" s="43" t="s">
        <v>40</v>
      </c>
      <c r="B33" s="43"/>
      <c r="C33" s="33">
        <v>16</v>
      </c>
      <c r="D33" s="30"/>
      <c r="E33" s="31"/>
      <c r="F33" s="32"/>
      <c r="G33" s="9"/>
    </row>
    <row r="34" spans="1:7" ht="15.75" x14ac:dyDescent="0.25">
      <c r="A34" s="44" t="s">
        <v>41</v>
      </c>
      <c r="B34" s="44"/>
      <c r="C34" s="33">
        <v>4</v>
      </c>
      <c r="D34" s="30"/>
      <c r="E34" s="31"/>
      <c r="F34" s="32"/>
      <c r="G34" s="9"/>
    </row>
    <row r="35" spans="1:7" ht="12.75" customHeight="1" x14ac:dyDescent="0.25">
      <c r="A35" s="45" t="s">
        <v>0</v>
      </c>
      <c r="B35" s="45"/>
      <c r="C35" s="45"/>
      <c r="D35" s="46"/>
      <c r="E35" s="46"/>
      <c r="F35" s="46"/>
      <c r="G35" s="46"/>
    </row>
    <row r="36" spans="1:7" ht="24.75" customHeight="1" x14ac:dyDescent="0.25">
      <c r="A36" s="47" t="s">
        <v>44</v>
      </c>
      <c r="B36" s="47"/>
      <c r="C36" s="47"/>
      <c r="D36" s="47"/>
      <c r="E36" s="47"/>
      <c r="F36" s="47"/>
      <c r="G36" s="47"/>
    </row>
    <row r="37" spans="1:7" x14ac:dyDescent="0.25">
      <c r="A37" s="41" t="s">
        <v>42</v>
      </c>
      <c r="B37" s="41"/>
      <c r="C37" s="41"/>
      <c r="D37" s="41"/>
      <c r="E37" s="41"/>
      <c r="F37" s="41"/>
      <c r="G37" s="41"/>
    </row>
    <row r="38" spans="1:7" x14ac:dyDescent="0.25">
      <c r="A38" s="41" t="s">
        <v>43</v>
      </c>
      <c r="B38" s="41"/>
      <c r="C38" s="41"/>
      <c r="D38" s="41"/>
      <c r="E38" s="41"/>
      <c r="F38" s="41"/>
      <c r="G38" s="41"/>
    </row>
    <row r="39" spans="1:7" x14ac:dyDescent="0.25">
      <c r="A39" s="42" t="s">
        <v>39</v>
      </c>
      <c r="B39" s="42"/>
      <c r="C39" s="42"/>
      <c r="D39" s="42"/>
      <c r="E39" s="42"/>
      <c r="F39" s="42"/>
      <c r="G39" s="42"/>
    </row>
  </sheetData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38:G38"/>
    <mergeCell ref="A39:G39"/>
    <mergeCell ref="A32:B32"/>
    <mergeCell ref="A33:B33"/>
    <mergeCell ref="A34:B34"/>
    <mergeCell ref="A35:G35"/>
    <mergeCell ref="A36:G36"/>
    <mergeCell ref="A37:G37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9"/>
  <sheetViews>
    <sheetView topLeftCell="A4" zoomScaleNormal="100" workbookViewId="0">
      <selection activeCell="E20" sqref="E20"/>
    </sheetView>
  </sheetViews>
  <sheetFormatPr defaultRowHeight="15" x14ac:dyDescent="0.2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 x14ac:dyDescent="0.3">
      <c r="A1" s="85" t="s">
        <v>36</v>
      </c>
      <c r="B1" s="85"/>
      <c r="C1" s="85"/>
      <c r="D1" s="85"/>
      <c r="E1" s="85"/>
      <c r="F1" s="85"/>
      <c r="G1" s="85"/>
    </row>
    <row r="2" spans="1:7" ht="15" customHeight="1" thickBot="1" x14ac:dyDescent="0.3">
      <c r="A2" s="86" t="s">
        <v>35</v>
      </c>
      <c r="B2" s="87"/>
      <c r="C2" s="88" t="s">
        <v>34</v>
      </c>
      <c r="D2" s="90" t="s">
        <v>33</v>
      </c>
      <c r="E2" s="90"/>
      <c r="F2" s="88" t="s">
        <v>32</v>
      </c>
      <c r="G2" s="91" t="s">
        <v>31</v>
      </c>
    </row>
    <row r="3" spans="1:7" ht="15.75" thickBot="1" x14ac:dyDescent="0.3">
      <c r="A3" s="36" t="s">
        <v>30</v>
      </c>
      <c r="B3" s="20" t="s">
        <v>29</v>
      </c>
      <c r="C3" s="89"/>
      <c r="D3" s="90"/>
      <c r="E3" s="90"/>
      <c r="F3" s="89"/>
      <c r="G3" s="91"/>
    </row>
    <row r="4" spans="1:7" x14ac:dyDescent="0.25">
      <c r="A4" s="75" t="s">
        <v>28</v>
      </c>
      <c r="B4" s="19" t="s">
        <v>27</v>
      </c>
      <c r="C4" s="5">
        <v>450</v>
      </c>
      <c r="D4" s="76">
        <v>308</v>
      </c>
      <c r="E4" s="77"/>
      <c r="F4" s="5">
        <f t="shared" ref="F4:F13" si="0">C4-D4</f>
        <v>142</v>
      </c>
      <c r="G4" s="9">
        <f t="shared" ref="G4:G13" si="1">(D4/C4)*100</f>
        <v>68.444444444444443</v>
      </c>
    </row>
    <row r="5" spans="1:7" x14ac:dyDescent="0.25">
      <c r="A5" s="75"/>
      <c r="B5" s="19" t="s">
        <v>26</v>
      </c>
      <c r="C5" s="5">
        <v>8</v>
      </c>
      <c r="D5" s="78">
        <v>3</v>
      </c>
      <c r="E5" s="79"/>
      <c r="F5" s="5">
        <f t="shared" si="0"/>
        <v>5</v>
      </c>
      <c r="G5" s="9">
        <f t="shared" si="1"/>
        <v>37.5</v>
      </c>
    </row>
    <row r="6" spans="1:7" x14ac:dyDescent="0.25">
      <c r="A6" s="72"/>
      <c r="B6" s="15" t="s">
        <v>25</v>
      </c>
      <c r="C6" s="5">
        <v>90</v>
      </c>
      <c r="D6" s="50">
        <v>12</v>
      </c>
      <c r="E6" s="51"/>
      <c r="F6" s="5">
        <f t="shared" si="0"/>
        <v>78</v>
      </c>
      <c r="G6" s="9">
        <f t="shared" si="1"/>
        <v>13.333333333333334</v>
      </c>
    </row>
    <row r="7" spans="1:7" x14ac:dyDescent="0.25">
      <c r="A7" s="80" t="s">
        <v>4</v>
      </c>
      <c r="B7" s="81"/>
      <c r="C7" s="7">
        <f>SUM(C4:C6)</f>
        <v>548</v>
      </c>
      <c r="D7" s="82">
        <f>SUM(D4:E6)</f>
        <v>323</v>
      </c>
      <c r="E7" s="83"/>
      <c r="F7" s="7">
        <f t="shared" si="0"/>
        <v>225</v>
      </c>
      <c r="G7" s="17">
        <f t="shared" si="1"/>
        <v>58.941605839416056</v>
      </c>
    </row>
    <row r="8" spans="1:7" x14ac:dyDescent="0.25">
      <c r="A8" s="71" t="s">
        <v>24</v>
      </c>
      <c r="B8" s="18" t="s">
        <v>23</v>
      </c>
      <c r="C8" s="5">
        <v>5</v>
      </c>
      <c r="D8" s="73">
        <v>2</v>
      </c>
      <c r="E8" s="74"/>
      <c r="F8" s="5">
        <f t="shared" si="0"/>
        <v>3</v>
      </c>
      <c r="G8" s="9">
        <f t="shared" si="1"/>
        <v>40</v>
      </c>
    </row>
    <row r="9" spans="1:7" x14ac:dyDescent="0.25">
      <c r="A9" s="72"/>
      <c r="B9" s="15" t="s">
        <v>22</v>
      </c>
      <c r="C9" s="5">
        <v>100</v>
      </c>
      <c r="D9" s="50">
        <v>40</v>
      </c>
      <c r="E9" s="51"/>
      <c r="F9" s="5">
        <f t="shared" si="0"/>
        <v>60</v>
      </c>
      <c r="G9" s="9">
        <f t="shared" si="1"/>
        <v>40</v>
      </c>
    </row>
    <row r="10" spans="1:7" x14ac:dyDescent="0.25">
      <c r="A10" s="81" t="s">
        <v>4</v>
      </c>
      <c r="B10" s="84"/>
      <c r="C10" s="7">
        <f>SUM(C8:C9)</f>
        <v>105</v>
      </c>
      <c r="D10" s="82">
        <f>SUM(D8:E9)</f>
        <v>42</v>
      </c>
      <c r="E10" s="83"/>
      <c r="F10" s="7">
        <f t="shared" si="0"/>
        <v>63</v>
      </c>
      <c r="G10" s="17">
        <f t="shared" si="1"/>
        <v>40</v>
      </c>
    </row>
    <row r="11" spans="1:7" x14ac:dyDescent="0.25">
      <c r="A11" s="71" t="s">
        <v>21</v>
      </c>
      <c r="B11" s="16" t="s">
        <v>20</v>
      </c>
      <c r="C11" s="5">
        <v>22</v>
      </c>
      <c r="D11" s="73">
        <v>11</v>
      </c>
      <c r="E11" s="74"/>
      <c r="F11" s="5">
        <f t="shared" si="0"/>
        <v>11</v>
      </c>
      <c r="G11" s="9">
        <f t="shared" si="1"/>
        <v>50</v>
      </c>
    </row>
    <row r="12" spans="1:7" x14ac:dyDescent="0.25">
      <c r="A12" s="72"/>
      <c r="B12" s="15" t="s">
        <v>19</v>
      </c>
      <c r="C12" s="5">
        <v>15</v>
      </c>
      <c r="D12" s="50">
        <v>9</v>
      </c>
      <c r="E12" s="51"/>
      <c r="F12" s="5">
        <f t="shared" si="0"/>
        <v>6</v>
      </c>
      <c r="G12" s="9">
        <f t="shared" si="1"/>
        <v>60</v>
      </c>
    </row>
    <row r="13" spans="1:7" ht="15.75" thickBot="1" x14ac:dyDescent="0.3">
      <c r="A13" s="52" t="s">
        <v>4</v>
      </c>
      <c r="B13" s="53"/>
      <c r="C13" s="14">
        <f>SUM(C11:C12)</f>
        <v>37</v>
      </c>
      <c r="D13" s="67">
        <f>SUM(D11:E12)</f>
        <v>20</v>
      </c>
      <c r="E13" s="68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69" t="s">
        <v>18</v>
      </c>
      <c r="B14" s="70"/>
      <c r="C14" s="70"/>
      <c r="D14" s="37" t="s">
        <v>17</v>
      </c>
      <c r="E14" s="21" t="s">
        <v>16</v>
      </c>
      <c r="F14" s="22"/>
      <c r="G14" s="23"/>
    </row>
    <row r="15" spans="1:7" x14ac:dyDescent="0.25">
      <c r="A15" s="63" t="s">
        <v>37</v>
      </c>
      <c r="B15" s="64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3" t="s">
        <v>15</v>
      </c>
      <c r="B16" s="64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 x14ac:dyDescent="0.25">
      <c r="A17" s="63" t="s">
        <v>14</v>
      </c>
      <c r="B17" s="64"/>
      <c r="C17" s="5">
        <v>11</v>
      </c>
      <c r="D17" s="5">
        <v>11</v>
      </c>
      <c r="E17" s="5">
        <v>0</v>
      </c>
      <c r="F17" s="5">
        <f t="shared" si="2"/>
        <v>0</v>
      </c>
      <c r="G17" s="9">
        <f t="shared" si="3"/>
        <v>100</v>
      </c>
    </row>
    <row r="18" spans="1:10" x14ac:dyDescent="0.25">
      <c r="A18" s="63" t="s">
        <v>13</v>
      </c>
      <c r="B18" s="64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 x14ac:dyDescent="0.25">
      <c r="A19" s="63" t="s">
        <v>12</v>
      </c>
      <c r="B19" s="64"/>
      <c r="C19" s="5">
        <v>12</v>
      </c>
      <c r="D19" s="5">
        <v>10</v>
      </c>
      <c r="E19" s="5">
        <v>2</v>
      </c>
      <c r="F19" s="5">
        <f t="shared" si="2"/>
        <v>0</v>
      </c>
      <c r="G19" s="9">
        <f t="shared" si="3"/>
        <v>100</v>
      </c>
    </row>
    <row r="20" spans="1:10" x14ac:dyDescent="0.25">
      <c r="A20" s="48" t="s">
        <v>11</v>
      </c>
      <c r="B20" s="49"/>
      <c r="C20" s="5">
        <v>31</v>
      </c>
      <c r="D20" s="5">
        <v>7</v>
      </c>
      <c r="E20" s="5">
        <v>24</v>
      </c>
      <c r="F20" s="5">
        <f t="shared" si="2"/>
        <v>0</v>
      </c>
      <c r="G20" s="9">
        <f t="shared" si="3"/>
        <v>100</v>
      </c>
    </row>
    <row r="21" spans="1:10" ht="15.75" thickBot="1" x14ac:dyDescent="0.3">
      <c r="A21" s="52" t="s">
        <v>4</v>
      </c>
      <c r="B21" s="53"/>
      <c r="C21" s="8">
        <f>SUM(C15:C20)</f>
        <v>88</v>
      </c>
      <c r="D21" s="8">
        <f>SUM(D15:D20)</f>
        <v>61</v>
      </c>
      <c r="E21" s="8">
        <f>SUM(E15:E20)</f>
        <v>27</v>
      </c>
      <c r="F21" s="7">
        <f t="shared" si="2"/>
        <v>0</v>
      </c>
      <c r="G21" s="11">
        <f t="shared" si="3"/>
        <v>100</v>
      </c>
      <c r="I21" s="24"/>
    </row>
    <row r="22" spans="1:10" ht="15.75" thickBot="1" x14ac:dyDescent="0.3">
      <c r="A22" s="62" t="s">
        <v>10</v>
      </c>
      <c r="B22" s="62"/>
      <c r="C22" s="62"/>
      <c r="D22" s="62"/>
      <c r="E22" s="62"/>
      <c r="F22" s="62"/>
      <c r="G22" s="62"/>
      <c r="J22" s="25"/>
    </row>
    <row r="23" spans="1:10" x14ac:dyDescent="0.25">
      <c r="A23" s="63" t="s">
        <v>9</v>
      </c>
      <c r="B23" s="64"/>
      <c r="C23" s="5">
        <v>7</v>
      </c>
      <c r="D23" s="65">
        <v>7</v>
      </c>
      <c r="E23" s="66"/>
      <c r="F23" s="5">
        <f>C23-D23</f>
        <v>0</v>
      </c>
      <c r="G23" s="9">
        <f t="shared" si="3"/>
        <v>100</v>
      </c>
    </row>
    <row r="24" spans="1:10" x14ac:dyDescent="0.25">
      <c r="A24" s="48" t="s">
        <v>8</v>
      </c>
      <c r="B24" s="49"/>
      <c r="C24" s="10">
        <v>5</v>
      </c>
      <c r="D24" s="50">
        <v>3</v>
      </c>
      <c r="E24" s="51"/>
      <c r="F24" s="5">
        <f>C24-D24</f>
        <v>2</v>
      </c>
      <c r="G24" s="9">
        <f>((D24+E24)/C24)*100</f>
        <v>60</v>
      </c>
    </row>
    <row r="25" spans="1:10" ht="15.75" thickBot="1" x14ac:dyDescent="0.3">
      <c r="A25" s="52" t="s">
        <v>4</v>
      </c>
      <c r="B25" s="53"/>
      <c r="C25" s="8">
        <f>SUM(C22:C24)</f>
        <v>12</v>
      </c>
      <c r="D25" s="54">
        <f>SUM(D23:E24)</f>
        <v>10</v>
      </c>
      <c r="E25" s="55"/>
      <c r="F25" s="7">
        <f>C25-D25</f>
        <v>2</v>
      </c>
      <c r="G25" s="6">
        <f>(D25/C25)*100</f>
        <v>83.333333333333343</v>
      </c>
      <c r="I25" s="3"/>
    </row>
    <row r="26" spans="1:10" ht="19.5" thickBot="1" x14ac:dyDescent="0.3">
      <c r="A26" s="56" t="s">
        <v>3</v>
      </c>
      <c r="B26" s="56"/>
      <c r="C26" s="56"/>
      <c r="D26" s="56"/>
      <c r="E26" s="56"/>
      <c r="F26" s="56"/>
      <c r="G26" s="56"/>
      <c r="I26" s="3"/>
    </row>
    <row r="27" spans="1:10" ht="15.75" x14ac:dyDescent="0.25">
      <c r="A27" s="57" t="s">
        <v>2</v>
      </c>
      <c r="B27" s="58"/>
      <c r="C27" s="4">
        <f>SUM(C25,C21,C13,C10,C7)</f>
        <v>790</v>
      </c>
      <c r="D27" s="59"/>
      <c r="E27" s="59"/>
      <c r="F27" s="59"/>
      <c r="G27" s="60"/>
      <c r="I27" s="3"/>
    </row>
    <row r="28" spans="1:10" ht="15.75" x14ac:dyDescent="0.25">
      <c r="A28" s="61" t="s">
        <v>38</v>
      </c>
      <c r="B28" s="58"/>
      <c r="C28" s="4">
        <f>SUM(D7,D10,D13,D21,E21,D25)</f>
        <v>483</v>
      </c>
      <c r="D28" s="59"/>
      <c r="E28" s="59"/>
      <c r="F28" s="59"/>
      <c r="G28" s="60"/>
      <c r="I28" s="3"/>
    </row>
    <row r="29" spans="1:10" ht="16.5" thickBot="1" x14ac:dyDescent="0.3">
      <c r="A29" s="61" t="s">
        <v>1</v>
      </c>
      <c r="B29" s="58"/>
      <c r="C29" s="4">
        <f>C27-C28</f>
        <v>307</v>
      </c>
      <c r="D29" s="59"/>
      <c r="E29" s="59"/>
      <c r="F29" s="59"/>
      <c r="G29" s="60"/>
      <c r="I29" s="3"/>
    </row>
    <row r="30" spans="1:10" ht="15.75" thickBot="1" x14ac:dyDescent="0.3">
      <c r="A30" s="62" t="s">
        <v>7</v>
      </c>
      <c r="B30" s="62"/>
      <c r="C30" s="62"/>
      <c r="D30" s="62"/>
      <c r="E30" s="62"/>
      <c r="F30" s="62"/>
      <c r="G30" s="62"/>
    </row>
    <row r="31" spans="1:10" ht="15.75" x14ac:dyDescent="0.25">
      <c r="A31" s="43" t="s">
        <v>6</v>
      </c>
      <c r="B31" s="43"/>
      <c r="C31" s="33">
        <v>7</v>
      </c>
      <c r="D31" s="26"/>
      <c r="E31" s="27"/>
      <c r="F31" s="28"/>
      <c r="G31" s="29"/>
    </row>
    <row r="32" spans="1:10" ht="15.75" x14ac:dyDescent="0.25">
      <c r="A32" s="43" t="s">
        <v>5</v>
      </c>
      <c r="B32" s="43"/>
      <c r="C32" s="33">
        <v>25</v>
      </c>
      <c r="D32" s="30"/>
      <c r="E32" s="31"/>
      <c r="F32" s="32"/>
      <c r="G32" s="9"/>
    </row>
    <row r="33" spans="1:7" ht="15.75" x14ac:dyDescent="0.25">
      <c r="A33" s="43" t="s">
        <v>40</v>
      </c>
      <c r="B33" s="43"/>
      <c r="C33" s="33">
        <v>17</v>
      </c>
      <c r="D33" s="30"/>
      <c r="E33" s="31"/>
      <c r="F33" s="32"/>
      <c r="G33" s="9"/>
    </row>
    <row r="34" spans="1:7" ht="15.75" x14ac:dyDescent="0.25">
      <c r="A34" s="44" t="s">
        <v>41</v>
      </c>
      <c r="B34" s="44"/>
      <c r="C34" s="33">
        <v>4</v>
      </c>
      <c r="D34" s="30"/>
      <c r="E34" s="31"/>
      <c r="F34" s="32"/>
      <c r="G34" s="9"/>
    </row>
    <row r="35" spans="1:7" ht="12.75" customHeight="1" x14ac:dyDescent="0.25">
      <c r="A35" s="45" t="s">
        <v>0</v>
      </c>
      <c r="B35" s="45"/>
      <c r="C35" s="45"/>
      <c r="D35" s="46"/>
      <c r="E35" s="46"/>
      <c r="F35" s="46"/>
      <c r="G35" s="46"/>
    </row>
    <row r="36" spans="1:7" ht="24.75" customHeight="1" x14ac:dyDescent="0.25">
      <c r="A36" s="47" t="s">
        <v>45</v>
      </c>
      <c r="B36" s="47"/>
      <c r="C36" s="47"/>
      <c r="D36" s="47"/>
      <c r="E36" s="47"/>
      <c r="F36" s="47"/>
      <c r="G36" s="47"/>
    </row>
    <row r="37" spans="1:7" x14ac:dyDescent="0.25">
      <c r="A37" s="41" t="s">
        <v>42</v>
      </c>
      <c r="B37" s="41"/>
      <c r="C37" s="41"/>
      <c r="D37" s="41"/>
      <c r="E37" s="41"/>
      <c r="F37" s="41"/>
      <c r="G37" s="41"/>
    </row>
    <row r="38" spans="1:7" x14ac:dyDescent="0.25">
      <c r="A38" s="41" t="s">
        <v>43</v>
      </c>
      <c r="B38" s="41"/>
      <c r="C38" s="41"/>
      <c r="D38" s="41"/>
      <c r="E38" s="41"/>
      <c r="F38" s="41"/>
      <c r="G38" s="41"/>
    </row>
    <row r="39" spans="1:7" x14ac:dyDescent="0.25">
      <c r="A39" s="42" t="s">
        <v>39</v>
      </c>
      <c r="B39" s="42"/>
      <c r="C39" s="42"/>
      <c r="D39" s="42"/>
      <c r="E39" s="42"/>
      <c r="F39" s="42"/>
      <c r="G39" s="42"/>
    </row>
  </sheetData>
  <mergeCells count="54">
    <mergeCell ref="A1:G1"/>
    <mergeCell ref="A2:B2"/>
    <mergeCell ref="C2:C3"/>
    <mergeCell ref="D2:E3"/>
    <mergeCell ref="F2:F3"/>
    <mergeCell ref="G2:G3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38:G38"/>
    <mergeCell ref="A39:G39"/>
    <mergeCell ref="A32:B32"/>
    <mergeCell ref="A33:B33"/>
    <mergeCell ref="A34:B34"/>
    <mergeCell ref="A35:G35"/>
    <mergeCell ref="A36:G36"/>
    <mergeCell ref="A37:G37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9"/>
  <sheetViews>
    <sheetView tabSelected="1" workbookViewId="0">
      <selection activeCell="B4" sqref="B4"/>
    </sheetView>
  </sheetViews>
  <sheetFormatPr defaultColWidth="17.85546875" defaultRowHeight="15" x14ac:dyDescent="0.25"/>
  <cols>
    <col min="2" max="2" width="32.42578125" bestFit="1" customWidth="1"/>
    <col min="3" max="3" width="9.85546875" customWidth="1"/>
    <col min="4" max="4" width="9.7109375" bestFit="1" customWidth="1"/>
    <col min="5" max="5" width="6.28515625" bestFit="1" customWidth="1"/>
    <col min="6" max="6" width="6.140625" bestFit="1" customWidth="1"/>
    <col min="7" max="7" width="10.5703125" customWidth="1"/>
  </cols>
  <sheetData>
    <row r="1" spans="1:7" ht="19.5" thickBot="1" x14ac:dyDescent="0.3">
      <c r="A1" s="85" t="s">
        <v>36</v>
      </c>
      <c r="B1" s="85"/>
      <c r="C1" s="85"/>
      <c r="D1" s="85"/>
      <c r="E1" s="85"/>
      <c r="F1" s="85"/>
      <c r="G1" s="85"/>
    </row>
    <row r="2" spans="1:7" ht="15.75" customHeight="1" thickBot="1" x14ac:dyDescent="0.3">
      <c r="A2" s="92" t="s">
        <v>35</v>
      </c>
      <c r="B2" s="93"/>
      <c r="C2" s="94" t="s">
        <v>46</v>
      </c>
      <c r="D2" s="94" t="s">
        <v>47</v>
      </c>
      <c r="E2" s="94"/>
      <c r="F2" s="95" t="s">
        <v>48</v>
      </c>
      <c r="G2" s="97" t="s">
        <v>49</v>
      </c>
    </row>
    <row r="3" spans="1:7" ht="15.75" thickBot="1" x14ac:dyDescent="0.3">
      <c r="A3" s="39" t="s">
        <v>30</v>
      </c>
      <c r="B3" s="40" t="s">
        <v>29</v>
      </c>
      <c r="C3" s="94"/>
      <c r="D3" s="94"/>
      <c r="E3" s="94"/>
      <c r="F3" s="96"/>
      <c r="G3" s="97"/>
    </row>
    <row r="4" spans="1:7" x14ac:dyDescent="0.25">
      <c r="A4" s="75" t="s">
        <v>28</v>
      </c>
      <c r="B4" s="19" t="s">
        <v>27</v>
      </c>
      <c r="C4" s="5">
        <v>450</v>
      </c>
      <c r="D4" s="76">
        <v>302</v>
      </c>
      <c r="E4" s="77"/>
      <c r="F4" s="5">
        <f t="shared" ref="F4:F13" si="0">C4-D4</f>
        <v>148</v>
      </c>
      <c r="G4" s="9">
        <f t="shared" ref="G4:G13" si="1">(D4/C4)*100</f>
        <v>67.111111111111114</v>
      </c>
    </row>
    <row r="5" spans="1:7" x14ac:dyDescent="0.25">
      <c r="A5" s="75"/>
      <c r="B5" s="19" t="s">
        <v>26</v>
      </c>
      <c r="C5" s="5">
        <v>8</v>
      </c>
      <c r="D5" s="78">
        <v>3</v>
      </c>
      <c r="E5" s="79"/>
      <c r="F5" s="5">
        <f t="shared" si="0"/>
        <v>5</v>
      </c>
      <c r="G5" s="9">
        <f t="shared" si="1"/>
        <v>37.5</v>
      </c>
    </row>
    <row r="6" spans="1:7" x14ac:dyDescent="0.25">
      <c r="A6" s="72"/>
      <c r="B6" s="15" t="s">
        <v>25</v>
      </c>
      <c r="C6" s="5">
        <v>90</v>
      </c>
      <c r="D6" s="50">
        <v>11</v>
      </c>
      <c r="E6" s="51"/>
      <c r="F6" s="5">
        <f t="shared" si="0"/>
        <v>79</v>
      </c>
      <c r="G6" s="9">
        <f t="shared" si="1"/>
        <v>12.222222222222221</v>
      </c>
    </row>
    <row r="7" spans="1:7" x14ac:dyDescent="0.25">
      <c r="A7" s="80" t="s">
        <v>4</v>
      </c>
      <c r="B7" s="81"/>
      <c r="C7" s="7">
        <f>SUM(C4:C6)</f>
        <v>548</v>
      </c>
      <c r="D7" s="82">
        <f>SUM(D4:E6)</f>
        <v>316</v>
      </c>
      <c r="E7" s="83"/>
      <c r="F7" s="7">
        <f t="shared" si="0"/>
        <v>232</v>
      </c>
      <c r="G7" s="17">
        <f t="shared" si="1"/>
        <v>57.664233576642332</v>
      </c>
    </row>
    <row r="8" spans="1:7" x14ac:dyDescent="0.25">
      <c r="A8" s="71" t="s">
        <v>24</v>
      </c>
      <c r="B8" s="18" t="s">
        <v>23</v>
      </c>
      <c r="C8" s="5">
        <v>5</v>
      </c>
      <c r="D8" s="73">
        <v>2</v>
      </c>
      <c r="E8" s="74"/>
      <c r="F8" s="5">
        <f t="shared" si="0"/>
        <v>3</v>
      </c>
      <c r="G8" s="9">
        <f t="shared" si="1"/>
        <v>40</v>
      </c>
    </row>
    <row r="9" spans="1:7" x14ac:dyDescent="0.25">
      <c r="A9" s="72"/>
      <c r="B9" s="15" t="s">
        <v>22</v>
      </c>
      <c r="C9" s="5">
        <v>100</v>
      </c>
      <c r="D9" s="50">
        <v>39</v>
      </c>
      <c r="E9" s="51"/>
      <c r="F9" s="5">
        <f t="shared" si="0"/>
        <v>61</v>
      </c>
      <c r="G9" s="9">
        <f t="shared" si="1"/>
        <v>39</v>
      </c>
    </row>
    <row r="10" spans="1:7" x14ac:dyDescent="0.25">
      <c r="A10" s="81" t="s">
        <v>4</v>
      </c>
      <c r="B10" s="84"/>
      <c r="C10" s="7">
        <f>SUM(C8:C9)</f>
        <v>105</v>
      </c>
      <c r="D10" s="82">
        <f>SUM(D8:E9)</f>
        <v>41</v>
      </c>
      <c r="E10" s="83"/>
      <c r="F10" s="7">
        <f t="shared" si="0"/>
        <v>64</v>
      </c>
      <c r="G10" s="17">
        <f t="shared" si="1"/>
        <v>39.047619047619051</v>
      </c>
    </row>
    <row r="11" spans="1:7" x14ac:dyDescent="0.25">
      <c r="A11" s="71" t="s">
        <v>21</v>
      </c>
      <c r="B11" s="16" t="s">
        <v>20</v>
      </c>
      <c r="C11" s="5">
        <v>22</v>
      </c>
      <c r="D11" s="73">
        <v>11</v>
      </c>
      <c r="E11" s="74"/>
      <c r="F11" s="5">
        <f t="shared" si="0"/>
        <v>11</v>
      </c>
      <c r="G11" s="9">
        <f t="shared" si="1"/>
        <v>50</v>
      </c>
    </row>
    <row r="12" spans="1:7" x14ac:dyDescent="0.25">
      <c r="A12" s="72"/>
      <c r="B12" s="15" t="s">
        <v>19</v>
      </c>
      <c r="C12" s="5">
        <v>15</v>
      </c>
      <c r="D12" s="50">
        <v>9</v>
      </c>
      <c r="E12" s="51"/>
      <c r="F12" s="5">
        <f t="shared" si="0"/>
        <v>6</v>
      </c>
      <c r="G12" s="9">
        <f t="shared" si="1"/>
        <v>60</v>
      </c>
    </row>
    <row r="13" spans="1:7" ht="15.75" thickBot="1" x14ac:dyDescent="0.3">
      <c r="A13" s="52" t="s">
        <v>4</v>
      </c>
      <c r="B13" s="53"/>
      <c r="C13" s="14">
        <f>SUM(C11:C12)</f>
        <v>37</v>
      </c>
      <c r="D13" s="67">
        <f>SUM(D11:E12)</f>
        <v>20</v>
      </c>
      <c r="E13" s="68"/>
      <c r="F13" s="7">
        <f t="shared" si="0"/>
        <v>17</v>
      </c>
      <c r="G13" s="13">
        <f t="shared" si="1"/>
        <v>54.054054054054056</v>
      </c>
    </row>
    <row r="14" spans="1:7" ht="23.25" thickBot="1" x14ac:dyDescent="0.3">
      <c r="A14" s="98" t="s">
        <v>18</v>
      </c>
      <c r="B14" s="99"/>
      <c r="C14" s="99"/>
      <c r="D14" s="38" t="s">
        <v>17</v>
      </c>
      <c r="E14" s="21" t="s">
        <v>16</v>
      </c>
      <c r="F14" s="22"/>
      <c r="G14" s="23"/>
    </row>
    <row r="15" spans="1:7" x14ac:dyDescent="0.25">
      <c r="A15" s="63" t="s">
        <v>37</v>
      </c>
      <c r="B15" s="64"/>
      <c r="C15" s="5">
        <v>20</v>
      </c>
      <c r="D15" s="5">
        <v>19</v>
      </c>
      <c r="E15" s="5">
        <v>1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 x14ac:dyDescent="0.25">
      <c r="A16" s="63" t="s">
        <v>15</v>
      </c>
      <c r="B16" s="64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7" x14ac:dyDescent="0.25">
      <c r="A17" s="63" t="s">
        <v>14</v>
      </c>
      <c r="B17" s="64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7" x14ac:dyDescent="0.25">
      <c r="A18" s="63" t="s">
        <v>13</v>
      </c>
      <c r="B18" s="64"/>
      <c r="C18" s="5">
        <v>13</v>
      </c>
      <c r="D18" s="5">
        <v>13</v>
      </c>
      <c r="E18" s="12">
        <v>0</v>
      </c>
      <c r="F18" s="12">
        <f t="shared" si="2"/>
        <v>0</v>
      </c>
      <c r="G18" s="9">
        <f t="shared" si="3"/>
        <v>100</v>
      </c>
    </row>
    <row r="19" spans="1:7" x14ac:dyDescent="0.25">
      <c r="A19" s="63" t="s">
        <v>12</v>
      </c>
      <c r="B19" s="64"/>
      <c r="C19" s="5">
        <v>12</v>
      </c>
      <c r="D19" s="5">
        <v>9</v>
      </c>
      <c r="E19" s="5">
        <v>3</v>
      </c>
      <c r="F19" s="5">
        <f t="shared" si="2"/>
        <v>0</v>
      </c>
      <c r="G19" s="9">
        <f t="shared" si="3"/>
        <v>100</v>
      </c>
    </row>
    <row r="20" spans="1:7" x14ac:dyDescent="0.25">
      <c r="A20" s="48" t="s">
        <v>11</v>
      </c>
      <c r="B20" s="49"/>
      <c r="C20" s="5">
        <v>31</v>
      </c>
      <c r="D20" s="5">
        <v>7</v>
      </c>
      <c r="E20" s="5">
        <v>24</v>
      </c>
      <c r="F20" s="5">
        <f t="shared" si="2"/>
        <v>0</v>
      </c>
      <c r="G20" s="9">
        <f t="shared" si="3"/>
        <v>100</v>
      </c>
    </row>
    <row r="21" spans="1:7" ht="15.75" thickBot="1" x14ac:dyDescent="0.3">
      <c r="A21" s="52" t="s">
        <v>4</v>
      </c>
      <c r="B21" s="53"/>
      <c r="C21" s="8">
        <f>SUM(C15:C20)</f>
        <v>88</v>
      </c>
      <c r="D21" s="8">
        <f>SUM(D15:D20)</f>
        <v>59</v>
      </c>
      <c r="E21" s="8">
        <f>SUM(E15:E20)</f>
        <v>29</v>
      </c>
      <c r="F21" s="7">
        <f t="shared" si="2"/>
        <v>0</v>
      </c>
      <c r="G21" s="11">
        <f t="shared" si="3"/>
        <v>100</v>
      </c>
    </row>
    <row r="22" spans="1:7" ht="15.75" thickBot="1" x14ac:dyDescent="0.3">
      <c r="A22" s="100" t="s">
        <v>10</v>
      </c>
      <c r="B22" s="100"/>
      <c r="C22" s="100"/>
      <c r="D22" s="100"/>
      <c r="E22" s="100"/>
      <c r="F22" s="100"/>
      <c r="G22" s="100"/>
    </row>
    <row r="23" spans="1:7" x14ac:dyDescent="0.25">
      <c r="A23" s="63" t="s">
        <v>9</v>
      </c>
      <c r="B23" s="64"/>
      <c r="C23" s="5">
        <v>7</v>
      </c>
      <c r="D23" s="65">
        <v>7</v>
      </c>
      <c r="E23" s="66"/>
      <c r="F23" s="5">
        <f>C23-D23</f>
        <v>0</v>
      </c>
      <c r="G23" s="9">
        <f t="shared" si="3"/>
        <v>100</v>
      </c>
    </row>
    <row r="24" spans="1:7" x14ac:dyDescent="0.25">
      <c r="A24" s="48" t="s">
        <v>8</v>
      </c>
      <c r="B24" s="49"/>
      <c r="C24" s="10">
        <v>5</v>
      </c>
      <c r="D24" s="50">
        <v>3</v>
      </c>
      <c r="E24" s="51"/>
      <c r="F24" s="5">
        <f>C24-D24</f>
        <v>2</v>
      </c>
      <c r="G24" s="9">
        <f>((D24+E24)/C24)*100</f>
        <v>60</v>
      </c>
    </row>
    <row r="25" spans="1:7" ht="15.75" thickBot="1" x14ac:dyDescent="0.3">
      <c r="A25" s="52" t="s">
        <v>4</v>
      </c>
      <c r="B25" s="53"/>
      <c r="C25" s="8">
        <f>SUM(C22:C24)</f>
        <v>12</v>
      </c>
      <c r="D25" s="54">
        <f>SUM(D23:E24)</f>
        <v>10</v>
      </c>
      <c r="E25" s="55"/>
      <c r="F25" s="7">
        <f>C25-D25</f>
        <v>2</v>
      </c>
      <c r="G25" s="6">
        <f>(D25/C25)*100</f>
        <v>83.333333333333343</v>
      </c>
    </row>
    <row r="26" spans="1:7" ht="19.5" thickBot="1" x14ac:dyDescent="0.3">
      <c r="A26" s="56" t="s">
        <v>3</v>
      </c>
      <c r="B26" s="56"/>
      <c r="C26" s="56"/>
      <c r="D26" s="56"/>
      <c r="E26" s="56"/>
      <c r="F26" s="56"/>
      <c r="G26" s="56"/>
    </row>
    <row r="27" spans="1:7" ht="15.75" x14ac:dyDescent="0.25">
      <c r="A27" s="57" t="s">
        <v>2</v>
      </c>
      <c r="B27" s="58"/>
      <c r="C27" s="4">
        <f>SUM(C25,C21,C13,C10,C7)</f>
        <v>790</v>
      </c>
      <c r="D27" s="59"/>
      <c r="E27" s="59"/>
      <c r="F27" s="59"/>
      <c r="G27" s="60"/>
    </row>
    <row r="28" spans="1:7" ht="15.75" x14ac:dyDescent="0.25">
      <c r="A28" s="61" t="s">
        <v>38</v>
      </c>
      <c r="B28" s="58"/>
      <c r="C28" s="4">
        <f>SUM(D7,D10,D13,D21,E21,D25)</f>
        <v>475</v>
      </c>
      <c r="D28" s="59"/>
      <c r="E28" s="59"/>
      <c r="F28" s="59"/>
      <c r="G28" s="60"/>
    </row>
    <row r="29" spans="1:7" ht="16.5" thickBot="1" x14ac:dyDescent="0.3">
      <c r="A29" s="61" t="s">
        <v>1</v>
      </c>
      <c r="B29" s="58"/>
      <c r="C29" s="4">
        <f>C27-C28</f>
        <v>315</v>
      </c>
      <c r="D29" s="59"/>
      <c r="E29" s="59"/>
      <c r="F29" s="59"/>
      <c r="G29" s="60"/>
    </row>
    <row r="30" spans="1:7" ht="15.75" thickBot="1" x14ac:dyDescent="0.3">
      <c r="A30" s="100" t="s">
        <v>7</v>
      </c>
      <c r="B30" s="100"/>
      <c r="C30" s="100"/>
      <c r="D30" s="100"/>
      <c r="E30" s="100"/>
      <c r="F30" s="100"/>
      <c r="G30" s="100"/>
    </row>
    <row r="31" spans="1:7" ht="15.75" x14ac:dyDescent="0.25">
      <c r="A31" s="43" t="s">
        <v>6</v>
      </c>
      <c r="B31" s="43"/>
      <c r="C31" s="33">
        <v>5</v>
      </c>
      <c r="D31" s="26"/>
      <c r="E31" s="27"/>
      <c r="F31" s="28"/>
      <c r="G31" s="29"/>
    </row>
    <row r="32" spans="1:7" ht="15.75" x14ac:dyDescent="0.25">
      <c r="A32" s="43" t="s">
        <v>5</v>
      </c>
      <c r="B32" s="43"/>
      <c r="C32" s="33">
        <v>26</v>
      </c>
      <c r="D32" s="30"/>
      <c r="E32" s="31"/>
      <c r="F32" s="32"/>
      <c r="G32" s="9"/>
    </row>
    <row r="33" spans="1:7" ht="15.75" x14ac:dyDescent="0.25">
      <c r="A33" s="43" t="s">
        <v>40</v>
      </c>
      <c r="B33" s="43"/>
      <c r="C33" s="33">
        <v>17</v>
      </c>
      <c r="D33" s="30"/>
      <c r="E33" s="31"/>
      <c r="F33" s="32"/>
      <c r="G33" s="9"/>
    </row>
    <row r="34" spans="1:7" ht="15.75" x14ac:dyDescent="0.25">
      <c r="A34" s="44" t="s">
        <v>41</v>
      </c>
      <c r="B34" s="44"/>
      <c r="C34" s="33">
        <v>3</v>
      </c>
      <c r="D34" s="30"/>
      <c r="E34" s="31"/>
      <c r="F34" s="32"/>
      <c r="G34" s="9"/>
    </row>
    <row r="35" spans="1:7" x14ac:dyDescent="0.25">
      <c r="A35" s="45" t="s">
        <v>0</v>
      </c>
      <c r="B35" s="45"/>
      <c r="C35" s="45"/>
      <c r="D35" s="46"/>
      <c r="E35" s="46"/>
      <c r="F35" s="46"/>
      <c r="G35" s="46"/>
    </row>
    <row r="36" spans="1:7" x14ac:dyDescent="0.25">
      <c r="A36" s="47" t="s">
        <v>45</v>
      </c>
      <c r="B36" s="47"/>
      <c r="C36" s="47"/>
      <c r="D36" s="47"/>
      <c r="E36" s="47"/>
      <c r="F36" s="47"/>
      <c r="G36" s="47"/>
    </row>
    <row r="37" spans="1:7" x14ac:dyDescent="0.25">
      <c r="A37" s="41" t="s">
        <v>42</v>
      </c>
      <c r="B37" s="41"/>
      <c r="C37" s="41"/>
      <c r="D37" s="41"/>
      <c r="E37" s="41"/>
      <c r="F37" s="41"/>
      <c r="G37" s="41"/>
    </row>
    <row r="38" spans="1:7" x14ac:dyDescent="0.25">
      <c r="A38" s="41" t="s">
        <v>43</v>
      </c>
      <c r="B38" s="41"/>
      <c r="C38" s="41"/>
      <c r="D38" s="41"/>
      <c r="E38" s="41"/>
      <c r="F38" s="41"/>
      <c r="G38" s="41"/>
    </row>
    <row r="39" spans="1:7" x14ac:dyDescent="0.25">
      <c r="A39" s="42" t="s">
        <v>39</v>
      </c>
      <c r="B39" s="42"/>
      <c r="C39" s="42"/>
      <c r="D39" s="42"/>
      <c r="E39" s="42"/>
      <c r="F39" s="42"/>
      <c r="G39" s="42"/>
    </row>
  </sheetData>
  <mergeCells count="54">
    <mergeCell ref="A38:G38"/>
    <mergeCell ref="A39:G39"/>
    <mergeCell ref="A32:B32"/>
    <mergeCell ref="A33:B33"/>
    <mergeCell ref="A34:B34"/>
    <mergeCell ref="A35:G35"/>
    <mergeCell ref="A36:G36"/>
    <mergeCell ref="A37:G37"/>
    <mergeCell ref="A31:B31"/>
    <mergeCell ref="A24:B24"/>
    <mergeCell ref="D24:E24"/>
    <mergeCell ref="A25:B25"/>
    <mergeCell ref="D25:E25"/>
    <mergeCell ref="A26:G26"/>
    <mergeCell ref="A27:B27"/>
    <mergeCell ref="D27:G27"/>
    <mergeCell ref="A28:B28"/>
    <mergeCell ref="D28:G28"/>
    <mergeCell ref="A29:B29"/>
    <mergeCell ref="D29:G29"/>
    <mergeCell ref="A30:G30"/>
    <mergeCell ref="A23:B23"/>
    <mergeCell ref="D23:E23"/>
    <mergeCell ref="A13:B13"/>
    <mergeCell ref="D13:E13"/>
    <mergeCell ref="A14:C14"/>
    <mergeCell ref="A15:B15"/>
    <mergeCell ref="A16:B16"/>
    <mergeCell ref="A17:B17"/>
    <mergeCell ref="A18:B18"/>
    <mergeCell ref="A19:B19"/>
    <mergeCell ref="A20:B20"/>
    <mergeCell ref="A21:B21"/>
    <mergeCell ref="A22:G22"/>
    <mergeCell ref="A11:A12"/>
    <mergeCell ref="D11:E11"/>
    <mergeCell ref="D12:E12"/>
    <mergeCell ref="A4:A6"/>
    <mergeCell ref="D4:E4"/>
    <mergeCell ref="D5:E5"/>
    <mergeCell ref="D6:E6"/>
    <mergeCell ref="A7:B7"/>
    <mergeCell ref="D7:E7"/>
    <mergeCell ref="A8:A9"/>
    <mergeCell ref="D8:E8"/>
    <mergeCell ref="D9:E9"/>
    <mergeCell ref="A10:B10"/>
    <mergeCell ref="D10:E10"/>
    <mergeCell ref="A1:G1"/>
    <mergeCell ref="A2:B2"/>
    <mergeCell ref="C2:C3"/>
    <mergeCell ref="D2:E3"/>
    <mergeCell ref="F2:F3"/>
    <mergeCell ref="G2:G3"/>
  </mergeCells>
  <pageMargins left="0.19685039370078741" right="0.19685039370078741" top="0.39370078740157483" bottom="0.3937007874015748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JANEIRO</vt:lpstr>
      <vt:lpstr>FEVEREIRO</vt:lpstr>
      <vt:lpstr>MARÇO</vt:lpstr>
      <vt:lpstr>Plan2</vt:lpstr>
      <vt:lpstr>Plan3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2019-04-12T18:54:05Z</cp:lastPrinted>
  <dcterms:created xsi:type="dcterms:W3CDTF">2013-04-15T20:13:49Z</dcterms:created>
  <dcterms:modified xsi:type="dcterms:W3CDTF">2019-04-16T19:19:56Z</dcterms:modified>
</cp:coreProperties>
</file>