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150" i="1"/>
  <c r="M152"/>
  <c r="M154"/>
  <c r="M156"/>
  <c r="M139"/>
  <c r="I140"/>
  <c r="I142"/>
  <c r="I144"/>
  <c r="I146"/>
  <c r="I148"/>
  <c r="I150"/>
  <c r="I152"/>
  <c r="I154"/>
  <c r="I156"/>
  <c r="I139"/>
  <c r="L157"/>
  <c r="M141" s="1"/>
  <c r="J157"/>
  <c r="K140" s="1"/>
  <c r="H157"/>
  <c r="I141" s="1"/>
  <c r="G157"/>
  <c r="F157"/>
  <c r="E157"/>
  <c r="D157"/>
  <c r="C157"/>
  <c r="B157"/>
  <c r="L123"/>
  <c r="L124"/>
  <c r="L125"/>
  <c r="L126"/>
  <c r="L127"/>
  <c r="L128"/>
  <c r="L129"/>
  <c r="L130"/>
  <c r="L131"/>
  <c r="L132"/>
  <c r="L133"/>
  <c r="J123"/>
  <c r="J124"/>
  <c r="J125"/>
  <c r="J126"/>
  <c r="J127"/>
  <c r="J128"/>
  <c r="J129"/>
  <c r="J130"/>
  <c r="J131"/>
  <c r="J132"/>
  <c r="J133"/>
  <c r="H123"/>
  <c r="H124"/>
  <c r="H125"/>
  <c r="H126"/>
  <c r="H127"/>
  <c r="H128"/>
  <c r="H129"/>
  <c r="H130"/>
  <c r="H131"/>
  <c r="H132"/>
  <c r="H133"/>
  <c r="C134"/>
  <c r="D134"/>
  <c r="E134"/>
  <c r="F134"/>
  <c r="G134"/>
  <c r="B134"/>
  <c r="L122"/>
  <c r="L134" s="1"/>
  <c r="J122"/>
  <c r="H122"/>
  <c r="G117"/>
  <c r="F117"/>
  <c r="E117"/>
  <c r="D117"/>
  <c r="C117"/>
  <c r="B117"/>
  <c r="J102"/>
  <c r="J103"/>
  <c r="J104"/>
  <c r="J105"/>
  <c r="J106"/>
  <c r="J107"/>
  <c r="J108"/>
  <c r="J109"/>
  <c r="J110"/>
  <c r="J111"/>
  <c r="J112"/>
  <c r="J113"/>
  <c r="J114"/>
  <c r="J115"/>
  <c r="J116"/>
  <c r="L102"/>
  <c r="L103"/>
  <c r="L104"/>
  <c r="L105"/>
  <c r="L106"/>
  <c r="L107"/>
  <c r="L108"/>
  <c r="L109"/>
  <c r="L110"/>
  <c r="L111"/>
  <c r="L112"/>
  <c r="L113"/>
  <c r="L114"/>
  <c r="L115"/>
  <c r="L116"/>
  <c r="L101"/>
  <c r="J101"/>
  <c r="J117" s="1"/>
  <c r="K103" s="1"/>
  <c r="H102"/>
  <c r="H103"/>
  <c r="H104"/>
  <c r="H105"/>
  <c r="H106"/>
  <c r="H107"/>
  <c r="H108"/>
  <c r="H109"/>
  <c r="H110"/>
  <c r="H111"/>
  <c r="H112"/>
  <c r="H113"/>
  <c r="H114"/>
  <c r="H115"/>
  <c r="H116"/>
  <c r="H101"/>
  <c r="C96"/>
  <c r="D96"/>
  <c r="E96"/>
  <c r="F96"/>
  <c r="G96"/>
  <c r="H96"/>
  <c r="J96"/>
  <c r="L96"/>
  <c r="B96"/>
  <c r="K83"/>
  <c r="M83"/>
  <c r="I83"/>
  <c r="L76"/>
  <c r="M69" s="1"/>
  <c r="C76"/>
  <c r="D76"/>
  <c r="E76"/>
  <c r="F76"/>
  <c r="G76"/>
  <c r="H76"/>
  <c r="I69" s="1"/>
  <c r="J76"/>
  <c r="K69" s="1"/>
  <c r="B76"/>
  <c r="L62"/>
  <c r="M60" s="1"/>
  <c r="J62"/>
  <c r="K61" s="1"/>
  <c r="H62"/>
  <c r="I55" s="1"/>
  <c r="G62"/>
  <c r="F62"/>
  <c r="E62"/>
  <c r="D62"/>
  <c r="C62"/>
  <c r="B62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4"/>
  <c r="J15"/>
  <c r="J16"/>
  <c r="J17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K157" l="1"/>
  <c r="K155"/>
  <c r="K153"/>
  <c r="K151"/>
  <c r="K149"/>
  <c r="K147"/>
  <c r="K145"/>
  <c r="K143"/>
  <c r="K141"/>
  <c r="M148"/>
  <c r="M146"/>
  <c r="M144"/>
  <c r="M142"/>
  <c r="M140"/>
  <c r="I157"/>
  <c r="I155"/>
  <c r="I153"/>
  <c r="I151"/>
  <c r="I149"/>
  <c r="I147"/>
  <c r="I145"/>
  <c r="I143"/>
  <c r="K139"/>
  <c r="K156"/>
  <c r="K154"/>
  <c r="K152"/>
  <c r="K150"/>
  <c r="K148"/>
  <c r="K146"/>
  <c r="K144"/>
  <c r="K142"/>
  <c r="M157"/>
  <c r="M155"/>
  <c r="M153"/>
  <c r="M151"/>
  <c r="M149"/>
  <c r="M147"/>
  <c r="M145"/>
  <c r="M143"/>
  <c r="M133"/>
  <c r="M131"/>
  <c r="M129"/>
  <c r="M127"/>
  <c r="M125"/>
  <c r="M123"/>
  <c r="M132"/>
  <c r="M130"/>
  <c r="M128"/>
  <c r="M126"/>
  <c r="M124"/>
  <c r="H134"/>
  <c r="J134"/>
  <c r="K132" s="1"/>
  <c r="M122"/>
  <c r="M134" s="1"/>
  <c r="J48"/>
  <c r="K46" s="1"/>
  <c r="L48"/>
  <c r="M47" s="1"/>
  <c r="I67"/>
  <c r="I74"/>
  <c r="I72"/>
  <c r="I70"/>
  <c r="I68"/>
  <c r="M67"/>
  <c r="K74"/>
  <c r="K72"/>
  <c r="K70"/>
  <c r="K68"/>
  <c r="M74"/>
  <c r="M72"/>
  <c r="M70"/>
  <c r="M68"/>
  <c r="L117"/>
  <c r="M103" s="1"/>
  <c r="J18"/>
  <c r="K15" s="1"/>
  <c r="H48"/>
  <c r="I45" s="1"/>
  <c r="I75"/>
  <c r="I73"/>
  <c r="I71"/>
  <c r="K67"/>
  <c r="K75"/>
  <c r="K73"/>
  <c r="K71"/>
  <c r="M75"/>
  <c r="M73"/>
  <c r="M71"/>
  <c r="H117"/>
  <c r="I103" s="1"/>
  <c r="I116"/>
  <c r="I114"/>
  <c r="I112"/>
  <c r="I110"/>
  <c r="I108"/>
  <c r="I106"/>
  <c r="I104"/>
  <c r="I102"/>
  <c r="K116"/>
  <c r="K114"/>
  <c r="K112"/>
  <c r="K110"/>
  <c r="K108"/>
  <c r="K106"/>
  <c r="K104"/>
  <c r="K102"/>
  <c r="M116"/>
  <c r="M114"/>
  <c r="M112"/>
  <c r="M110"/>
  <c r="M108"/>
  <c r="M106"/>
  <c r="M104"/>
  <c r="M102"/>
  <c r="I101"/>
  <c r="I115"/>
  <c r="I113"/>
  <c r="I111"/>
  <c r="I109"/>
  <c r="I107"/>
  <c r="I105"/>
  <c r="K101"/>
  <c r="K115"/>
  <c r="K113"/>
  <c r="K111"/>
  <c r="K109"/>
  <c r="K107"/>
  <c r="K105"/>
  <c r="M101"/>
  <c r="M115"/>
  <c r="M113"/>
  <c r="M111"/>
  <c r="M109"/>
  <c r="M107"/>
  <c r="M105"/>
  <c r="I8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124" i="1" l="1"/>
  <c r="I126"/>
  <c r="I128"/>
  <c r="I130"/>
  <c r="I132"/>
  <c r="K123"/>
  <c r="K127"/>
  <c r="K131"/>
  <c r="I122"/>
  <c r="K126"/>
  <c r="K130"/>
  <c r="I123"/>
  <c r="I127"/>
  <c r="I131"/>
  <c r="K122"/>
  <c r="K125"/>
  <c r="K129"/>
  <c r="K133"/>
  <c r="K124"/>
  <c r="K128"/>
  <c r="I125"/>
  <c r="I129"/>
  <c r="I133"/>
  <c r="K17"/>
  <c r="M76"/>
  <c r="M40"/>
  <c r="M44"/>
  <c r="M39"/>
  <c r="K43"/>
  <c r="K47"/>
  <c r="I42"/>
  <c r="I46"/>
  <c r="M41"/>
  <c r="M45"/>
  <c r="K40"/>
  <c r="K44"/>
  <c r="K39"/>
  <c r="I43"/>
  <c r="I47"/>
  <c r="K76"/>
  <c r="I76"/>
  <c r="M42"/>
  <c r="M46"/>
  <c r="K41"/>
  <c r="K45"/>
  <c r="I40"/>
  <c r="I44"/>
  <c r="I39"/>
  <c r="I48" s="1"/>
  <c r="M43"/>
  <c r="K42"/>
  <c r="I41"/>
  <c r="M117"/>
  <c r="I117"/>
  <c r="K117"/>
  <c r="M96"/>
  <c r="I96"/>
  <c r="K96"/>
  <c r="K62"/>
  <c r="M62"/>
  <c r="I26"/>
  <c r="I24"/>
  <c r="I28"/>
  <c r="I23"/>
  <c r="I31"/>
  <c r="I32"/>
  <c r="K27"/>
  <c r="K33"/>
  <c r="K24"/>
  <c r="K28"/>
  <c r="M24"/>
  <c r="M28"/>
  <c r="M25"/>
  <c r="M29"/>
  <c r="M31"/>
  <c r="K23"/>
  <c r="K32"/>
  <c r="M13"/>
  <c r="M17"/>
  <c r="M14"/>
  <c r="M12"/>
  <c r="M15"/>
  <c r="K18"/>
  <c r="I18"/>
  <c r="M5"/>
  <c r="M11"/>
  <c r="I134" l="1"/>
  <c r="K134"/>
  <c r="M34"/>
  <c r="M48"/>
  <c r="K48"/>
  <c r="I34"/>
  <c r="K34"/>
  <c r="M18"/>
  <c r="M6"/>
</calcChain>
</file>

<file path=xl/sharedStrings.xml><?xml version="1.0" encoding="utf-8"?>
<sst xmlns="http://schemas.openxmlformats.org/spreadsheetml/2006/main" count="316" uniqueCount="71">
  <si>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</si>
  <si>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</si>
  <si>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</si>
  <si>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</si>
  <si>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</si>
  <si>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</si>
  <si>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</si>
  <si>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</si>
  <si>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</si>
  <si>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</si>
  <si>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</si>
  <si>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</si>
  <si>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</si>
  <si>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</si>
  <si>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</si>
  <si>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</si>
  <si>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</si>
  <si>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</si>
  <si>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</si>
  <si>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</si>
  <si>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</si>
  <si>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</si>
  <si>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</si>
  <si>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</si>
  <si>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</si>
  <si>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</si>
  <si>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</si>
  <si>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</si>
  <si>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</si>
  <si>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</si>
  <si>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</si>
  <si>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</si>
  <si>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</si>
  <si>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</si>
  <si>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</si>
  <si>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</si>
  <si>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</si>
  <si>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</si>
  <si>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</si>
  <si>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</si>
  <si>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</si>
  <si>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</si>
  <si>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</si>
  <si>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</si>
  <si>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</si>
  <si>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</si>
  <si>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</si>
  <si>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</si>
  <si>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</si>
  <si>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</si>
  <si>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</si>
  <si>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</si>
  <si>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</si>
  <si>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</si>
  <si>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</si>
  <si>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</si>
  <si>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</si>
  <si>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</si>
  <si>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</si>
  <si>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</si>
  <si>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</si>
  <si>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</si>
  <si>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</si>
  <si>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</si>
  <si>
    <t>Mês: Ago / 2015</t>
  </si>
  <si>
    <t xml:space="preserve">Gab - Wilson Rogério Wan Dall - GAC Wilson Rogério Wan Dal </t>
  </si>
  <si>
    <t xml:space="preserve">GAB. DO PRESIDENTE - GAP </t>
  </si>
  <si>
    <t>Mês: Set / 2015</t>
  </si>
  <si>
    <t xml:space="preserve">DIRETORIA DE RECURSOS E REEXAMES (DRR) - DRR </t>
  </si>
  <si>
    <t>Mês: Out / 2015</t>
  </si>
  <si>
    <t xml:space="preserve">PRESIDÊNCIA (GAP) - ACOM - ACOM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</si>
</sst>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8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12">
                  <c:v>85.357142857142861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12">
                  <c:v>24.142857142857142</c:v>
                </c:pt>
              </c:numCache>
            </c:numRef>
          </c:val>
        </c:ser>
        <c:marker val="1"/>
        <c:axId val="74976640"/>
        <c:axId val="74982528"/>
      </c:lineChart>
      <c:catAx>
        <c:axId val="749766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982528"/>
        <c:crosses val="autoZero"/>
        <c:auto val="1"/>
        <c:lblAlgn val="ctr"/>
        <c:lblOffset val="100"/>
      </c:catAx>
      <c:valAx>
        <c:axId val="7498252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97664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/ 2015</a:t>
            </a:r>
          </a:p>
        </c:rich>
      </c:tx>
      <c:layout>
        <c:manualLayout>
          <c:xMode val="edge"/>
          <c:yMode val="edge"/>
          <c:x val="0.29776474093817767"/>
          <c:y val="3.2619765266114521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89"/>
          <c:y val="0.20607860291973307"/>
          <c:w val="0.83058900719641182"/>
          <c:h val="0.67644897329011755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97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136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271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3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97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73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62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6">
                  <c:v>43362.450000000004</c:v>
                </c:pt>
              </c:numCache>
            </c:numRef>
          </c:val>
        </c:ser>
        <c:shape val="cylinder"/>
        <c:axId val="75769728"/>
        <c:axId val="75771264"/>
        <c:axId val="0"/>
      </c:bar3DChart>
      <c:catAx>
        <c:axId val="7576972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5771264"/>
        <c:crosses val="autoZero"/>
        <c:auto val="1"/>
        <c:lblAlgn val="ctr"/>
        <c:lblOffset val="100"/>
      </c:catAx>
      <c:valAx>
        <c:axId val="757712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76972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8"/>
  <sheetViews>
    <sheetView tabSelected="1" topLeftCell="A129" workbookViewId="0">
      <selection activeCell="A158" sqref="A158:XFD158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  <col min="13" max="13" width="11.85546875" bestFit="1" customWidth="1"/>
  </cols>
  <sheetData>
    <row r="1" spans="1:13" ht="30" customHeight="1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5" customFormat="1" ht="22.5" customHeight="1" thickBot="1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>
      <c r="A4" s="47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5" customFormat="1" ht="22.5" customHeight="1" thickBot="1">
      <c r="A8" s="45" t="s">
        <v>38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>
      <c r="A9" s="46" t="s">
        <v>0</v>
      </c>
      <c r="B9" s="48" t="s">
        <v>1</v>
      </c>
      <c r="C9" s="48"/>
      <c r="D9" s="48"/>
      <c r="E9" s="48" t="s">
        <v>2</v>
      </c>
      <c r="F9" s="48"/>
      <c r="G9" s="48"/>
      <c r="H9" s="48" t="s">
        <v>3</v>
      </c>
      <c r="I9" s="48"/>
      <c r="J9" s="48"/>
      <c r="K9" s="48"/>
      <c r="L9" s="48"/>
      <c r="M9" s="49"/>
    </row>
    <row r="10" spans="1:13" ht="27.75" customHeight="1" thickBot="1">
      <c r="A10" s="47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4" t="s">
        <v>10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5" customFormat="1" ht="22.5" customHeight="1" thickBot="1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>
      <c r="A21" s="46" t="s">
        <v>0</v>
      </c>
      <c r="B21" s="48" t="s">
        <v>1</v>
      </c>
      <c r="C21" s="48"/>
      <c r="D21" s="48"/>
      <c r="E21" s="48" t="s">
        <v>2</v>
      </c>
      <c r="F21" s="48"/>
      <c r="G21" s="48"/>
      <c r="H21" s="48" t="s">
        <v>3</v>
      </c>
      <c r="I21" s="48"/>
      <c r="J21" s="48"/>
      <c r="K21" s="48"/>
      <c r="L21" s="48"/>
      <c r="M21" s="49"/>
    </row>
    <row r="22" spans="1:13" ht="27.75" customHeight="1" thickBot="1">
      <c r="A22" s="47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4" t="s">
        <v>10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5" customFormat="1" ht="22.5" customHeight="1" thickBot="1">
      <c r="A36" s="45" t="s">
        <v>49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>
      <c r="A37" s="46" t="s">
        <v>0</v>
      </c>
      <c r="B37" s="48" t="s">
        <v>1</v>
      </c>
      <c r="C37" s="48"/>
      <c r="D37" s="48"/>
      <c r="E37" s="48" t="s">
        <v>2</v>
      </c>
      <c r="F37" s="48"/>
      <c r="G37" s="48"/>
      <c r="H37" s="48" t="s">
        <v>3</v>
      </c>
      <c r="I37" s="48"/>
      <c r="J37" s="48"/>
      <c r="K37" s="48"/>
      <c r="L37" s="48"/>
      <c r="M37" s="49"/>
    </row>
    <row r="38" spans="1:13" ht="27.75" customHeight="1" thickBot="1">
      <c r="A38" s="47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4" t="s">
        <v>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5" customFormat="1" ht="22.5" customHeight="1" thickBot="1">
      <c r="A50" s="45" t="s">
        <v>54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>
      <c r="A51" s="46" t="s">
        <v>0</v>
      </c>
      <c r="B51" s="48" t="s">
        <v>1</v>
      </c>
      <c r="C51" s="48"/>
      <c r="D51" s="48"/>
      <c r="E51" s="48" t="s">
        <v>2</v>
      </c>
      <c r="F51" s="48"/>
      <c r="G51" s="48"/>
      <c r="H51" s="48" t="s">
        <v>3</v>
      </c>
      <c r="I51" s="48"/>
      <c r="J51" s="48"/>
      <c r="K51" s="48"/>
      <c r="L51" s="48"/>
      <c r="M51" s="49"/>
    </row>
    <row r="52" spans="1:13" ht="27.75" customHeight="1" thickBot="1">
      <c r="A52" s="47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4" t="s">
        <v>10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5" customFormat="1" ht="22.5" customHeight="1" thickBot="1">
      <c r="A64" s="45" t="s">
        <v>57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>
      <c r="A65" s="46" t="s">
        <v>0</v>
      </c>
      <c r="B65" s="48" t="s">
        <v>1</v>
      </c>
      <c r="C65" s="48"/>
      <c r="D65" s="48"/>
      <c r="E65" s="48" t="s">
        <v>2</v>
      </c>
      <c r="F65" s="48"/>
      <c r="G65" s="48"/>
      <c r="H65" s="48" t="s">
        <v>3</v>
      </c>
      <c r="I65" s="48"/>
      <c r="J65" s="48"/>
      <c r="K65" s="48"/>
      <c r="L65" s="48"/>
      <c r="M65" s="49"/>
    </row>
    <row r="66" spans="1:13" ht="27.75" customHeight="1" thickBot="1">
      <c r="A66" s="47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4" t="s">
        <v>10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3" s="5" customFormat="1" ht="22.5" customHeight="1" thickBot="1">
      <c r="A78" s="45" t="s">
        <v>58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>
      <c r="A79" s="46" t="s">
        <v>0</v>
      </c>
      <c r="B79" s="48" t="s">
        <v>1</v>
      </c>
      <c r="C79" s="48"/>
      <c r="D79" s="48"/>
      <c r="E79" s="48" t="s">
        <v>2</v>
      </c>
      <c r="F79" s="48"/>
      <c r="G79" s="48"/>
      <c r="H79" s="48" t="s">
        <v>3</v>
      </c>
      <c r="I79" s="48"/>
      <c r="J79" s="48"/>
      <c r="K79" s="48"/>
      <c r="L79" s="48"/>
      <c r="M79" s="49"/>
    </row>
    <row r="80" spans="1:13" ht="27.75" customHeight="1" thickBot="1">
      <c r="A80" s="47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4" t="s">
        <v>10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s="5" customFormat="1" ht="22.5" customHeight="1" thickBot="1">
      <c r="A98" s="45" t="s">
        <v>64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>
      <c r="A99" s="46" t="s">
        <v>0</v>
      </c>
      <c r="B99" s="48" t="s">
        <v>1</v>
      </c>
      <c r="C99" s="48"/>
      <c r="D99" s="48"/>
      <c r="E99" s="48" t="s">
        <v>2</v>
      </c>
      <c r="F99" s="48"/>
      <c r="G99" s="48"/>
      <c r="H99" s="48" t="s">
        <v>3</v>
      </c>
      <c r="I99" s="48"/>
      <c r="J99" s="48"/>
      <c r="K99" s="48"/>
      <c r="L99" s="48"/>
      <c r="M99" s="49"/>
    </row>
    <row r="100" spans="1:13" ht="27.75" customHeight="1" thickBot="1">
      <c r="A100" s="47"/>
      <c r="B100" s="6" t="s">
        <v>4</v>
      </c>
      <c r="C100" s="6" t="s">
        <v>5</v>
      </c>
      <c r="D100" s="7" t="s">
        <v>6</v>
      </c>
      <c r="E100" s="6" t="s">
        <v>4</v>
      </c>
      <c r="F100" s="6" t="s">
        <v>5</v>
      </c>
      <c r="G100" s="8" t="s">
        <v>6</v>
      </c>
      <c r="H100" s="6" t="s">
        <v>4</v>
      </c>
      <c r="I100" s="6" t="s">
        <v>7</v>
      </c>
      <c r="J100" s="6" t="s">
        <v>5</v>
      </c>
      <c r="K100" s="6" t="s">
        <v>7</v>
      </c>
      <c r="L100" s="8" t="s">
        <v>6</v>
      </c>
      <c r="M100" s="9" t="s">
        <v>7</v>
      </c>
    </row>
    <row r="101" spans="1:13">
      <c r="A101" s="1" t="s">
        <v>8</v>
      </c>
      <c r="B101" s="38">
        <v>25.5</v>
      </c>
      <c r="C101" s="2">
        <v>6</v>
      </c>
      <c r="D101" s="3">
        <v>7803</v>
      </c>
      <c r="E101" s="38">
        <v>2.5</v>
      </c>
      <c r="F101" s="2">
        <v>2</v>
      </c>
      <c r="G101" s="3">
        <v>765</v>
      </c>
      <c r="H101" s="38">
        <f>B101+E101</f>
        <v>28</v>
      </c>
      <c r="I101" s="4">
        <f>(H101/H$117)*100</f>
        <v>16.519174041297934</v>
      </c>
      <c r="J101" s="2">
        <f>C101+F101</f>
        <v>8</v>
      </c>
      <c r="K101" s="4">
        <f>(J101/J$117)*100</f>
        <v>15.686274509803921</v>
      </c>
      <c r="L101" s="41">
        <f>D101+G101</f>
        <v>8568</v>
      </c>
      <c r="M101" s="4">
        <f>(L101/L$117)*100</f>
        <v>11.218066219061285</v>
      </c>
    </row>
    <row r="102" spans="1:13">
      <c r="A102" s="1" t="s">
        <v>35</v>
      </c>
      <c r="B102" s="38">
        <v>10</v>
      </c>
      <c r="C102" s="2">
        <v>2</v>
      </c>
      <c r="D102" s="3">
        <v>3672</v>
      </c>
      <c r="E102" s="38">
        <v>3</v>
      </c>
      <c r="F102" s="2">
        <v>1</v>
      </c>
      <c r="G102" s="3">
        <v>1752</v>
      </c>
      <c r="H102" s="38">
        <f t="shared" ref="H102:H116" si="60">B102+E102</f>
        <v>13</v>
      </c>
      <c r="I102" s="4">
        <f t="shared" ref="I102:I116" si="61">(H102/H$117)*100</f>
        <v>7.6696165191740411</v>
      </c>
      <c r="J102" s="2">
        <f t="shared" ref="J102:J116" si="62">C102+F102</f>
        <v>3</v>
      </c>
      <c r="K102" s="4">
        <f t="shared" ref="K102:K116" si="63">(J102/J$117)*100</f>
        <v>5.8823529411764701</v>
      </c>
      <c r="L102" s="41">
        <f t="shared" ref="L102:L116" si="64">D102+G102</f>
        <v>5424</v>
      </c>
      <c r="M102" s="4">
        <f t="shared" ref="M102:M116" si="65">(L102/L$117)*100</f>
        <v>7.1016329566046226</v>
      </c>
    </row>
    <row r="103" spans="1:13">
      <c r="A103" s="1" t="s">
        <v>9</v>
      </c>
      <c r="B103" s="38">
        <v>28</v>
      </c>
      <c r="C103" s="2">
        <v>5</v>
      </c>
      <c r="D103" s="3">
        <v>10281.6</v>
      </c>
      <c r="E103" s="38">
        <v>3.5</v>
      </c>
      <c r="F103" s="2">
        <v>1</v>
      </c>
      <c r="G103" s="3">
        <v>1905</v>
      </c>
      <c r="H103" s="38">
        <f t="shared" si="60"/>
        <v>31.5</v>
      </c>
      <c r="I103" s="4">
        <f t="shared" si="61"/>
        <v>18.584070796460178</v>
      </c>
      <c r="J103" s="2">
        <f t="shared" si="62"/>
        <v>6</v>
      </c>
      <c r="K103" s="4">
        <f t="shared" si="63"/>
        <v>11.76470588235294</v>
      </c>
      <c r="L103" s="41">
        <f t="shared" si="64"/>
        <v>12186.6</v>
      </c>
      <c r="M103" s="4">
        <f t="shared" si="65"/>
        <v>15.955892365220853</v>
      </c>
    </row>
    <row r="104" spans="1:13">
      <c r="A104" s="1" t="s">
        <v>41</v>
      </c>
      <c r="B104" s="38">
        <v>3</v>
      </c>
      <c r="C104" s="2">
        <v>2</v>
      </c>
      <c r="D104" s="3">
        <v>1101.5999999999999</v>
      </c>
      <c r="E104" s="38">
        <v>5</v>
      </c>
      <c r="F104" s="2">
        <v>2</v>
      </c>
      <c r="G104" s="3">
        <v>2920</v>
      </c>
      <c r="H104" s="38">
        <f t="shared" si="60"/>
        <v>8</v>
      </c>
      <c r="I104" s="4">
        <f t="shared" si="61"/>
        <v>4.71976401179941</v>
      </c>
      <c r="J104" s="2">
        <f t="shared" si="62"/>
        <v>4</v>
      </c>
      <c r="K104" s="4">
        <f t="shared" si="63"/>
        <v>7.8431372549019605</v>
      </c>
      <c r="L104" s="41">
        <f t="shared" si="64"/>
        <v>4021.6</v>
      </c>
      <c r="M104" s="4">
        <f t="shared" si="65"/>
        <v>5.2654732850813328</v>
      </c>
    </row>
    <row r="105" spans="1:13">
      <c r="A105" s="1" t="s">
        <v>42</v>
      </c>
      <c r="B105" s="38">
        <v>15</v>
      </c>
      <c r="C105" s="2">
        <v>3</v>
      </c>
      <c r="D105" s="3">
        <v>5508</v>
      </c>
      <c r="E105" s="38">
        <v>3.5</v>
      </c>
      <c r="F105" s="2">
        <v>1</v>
      </c>
      <c r="G105" s="3">
        <v>2044</v>
      </c>
      <c r="H105" s="38">
        <f t="shared" si="60"/>
        <v>18.5</v>
      </c>
      <c r="I105" s="4">
        <f t="shared" si="61"/>
        <v>10.914454277286136</v>
      </c>
      <c r="J105" s="2">
        <f t="shared" si="62"/>
        <v>4</v>
      </c>
      <c r="K105" s="4">
        <f t="shared" si="63"/>
        <v>7.8431372549019605</v>
      </c>
      <c r="L105" s="41">
        <f t="shared" si="64"/>
        <v>7552</v>
      </c>
      <c r="M105" s="4">
        <f t="shared" si="65"/>
        <v>9.8878193378093862</v>
      </c>
    </row>
    <row r="106" spans="1:13">
      <c r="A106" s="1" t="s">
        <v>55</v>
      </c>
      <c r="B106" s="38">
        <v>0</v>
      </c>
      <c r="C106" s="2">
        <v>0</v>
      </c>
      <c r="D106" s="3">
        <v>0</v>
      </c>
      <c r="E106" s="38">
        <v>2</v>
      </c>
      <c r="F106" s="2">
        <v>1</v>
      </c>
      <c r="G106" s="3">
        <v>734.4</v>
      </c>
      <c r="H106" s="38">
        <f t="shared" si="60"/>
        <v>2</v>
      </c>
      <c r="I106" s="4">
        <f t="shared" si="61"/>
        <v>1.1799410029498525</v>
      </c>
      <c r="J106" s="2">
        <f t="shared" si="62"/>
        <v>1</v>
      </c>
      <c r="K106" s="4">
        <f t="shared" si="63"/>
        <v>1.9607843137254901</v>
      </c>
      <c r="L106" s="41">
        <f t="shared" si="64"/>
        <v>734.4</v>
      </c>
      <c r="M106" s="4">
        <f t="shared" si="65"/>
        <v>0.96154853306239585</v>
      </c>
    </row>
    <row r="107" spans="1:13">
      <c r="A107" s="1" t="s">
        <v>33</v>
      </c>
      <c r="B107" s="38">
        <v>6</v>
      </c>
      <c r="C107" s="2">
        <v>2</v>
      </c>
      <c r="D107" s="3">
        <v>2203.1999999999998</v>
      </c>
      <c r="E107" s="38">
        <v>13.5</v>
      </c>
      <c r="F107" s="2">
        <v>4</v>
      </c>
      <c r="G107" s="3">
        <v>7328</v>
      </c>
      <c r="H107" s="38">
        <f t="shared" si="60"/>
        <v>19.5</v>
      </c>
      <c r="I107" s="4">
        <f t="shared" si="61"/>
        <v>11.504424778761061</v>
      </c>
      <c r="J107" s="2">
        <f t="shared" si="62"/>
        <v>6</v>
      </c>
      <c r="K107" s="4">
        <f t="shared" si="63"/>
        <v>11.76470588235294</v>
      </c>
      <c r="L107" s="41">
        <f t="shared" si="64"/>
        <v>9531.2000000000007</v>
      </c>
      <c r="M107" s="4">
        <f t="shared" si="65"/>
        <v>12.479182160027653</v>
      </c>
    </row>
    <row r="108" spans="1:13">
      <c r="A108" s="1" t="s">
        <v>50</v>
      </c>
      <c r="B108" s="38">
        <v>0</v>
      </c>
      <c r="C108" s="2">
        <v>0</v>
      </c>
      <c r="D108" s="3">
        <v>0</v>
      </c>
      <c r="E108" s="38">
        <v>3</v>
      </c>
      <c r="F108" s="2">
        <v>3</v>
      </c>
      <c r="G108" s="3">
        <v>918</v>
      </c>
      <c r="H108" s="38">
        <f t="shared" si="60"/>
        <v>3</v>
      </c>
      <c r="I108" s="4">
        <f t="shared" si="61"/>
        <v>1.7699115044247788</v>
      </c>
      <c r="J108" s="2">
        <f t="shared" si="62"/>
        <v>3</v>
      </c>
      <c r="K108" s="4">
        <f t="shared" si="63"/>
        <v>5.8823529411764701</v>
      </c>
      <c r="L108" s="41">
        <f t="shared" si="64"/>
        <v>918</v>
      </c>
      <c r="M108" s="4">
        <f t="shared" si="65"/>
        <v>1.2019356663279948</v>
      </c>
    </row>
    <row r="109" spans="1:13">
      <c r="A109" s="1" t="s">
        <v>34</v>
      </c>
      <c r="B109" s="38">
        <v>0</v>
      </c>
      <c r="C109" s="2">
        <v>0</v>
      </c>
      <c r="D109" s="3">
        <v>0</v>
      </c>
      <c r="E109" s="38">
        <v>8.5</v>
      </c>
      <c r="F109" s="2">
        <v>2</v>
      </c>
      <c r="G109" s="3">
        <v>4964</v>
      </c>
      <c r="H109" s="38">
        <f t="shared" si="60"/>
        <v>8.5</v>
      </c>
      <c r="I109" s="4">
        <f t="shared" si="61"/>
        <v>5.0147492625368733</v>
      </c>
      <c r="J109" s="2">
        <f t="shared" si="62"/>
        <v>2</v>
      </c>
      <c r="K109" s="4">
        <f t="shared" si="63"/>
        <v>3.9215686274509802</v>
      </c>
      <c r="L109" s="41">
        <f t="shared" si="64"/>
        <v>4964</v>
      </c>
      <c r="M109" s="4">
        <f t="shared" si="65"/>
        <v>6.4993558253291575</v>
      </c>
    </row>
    <row r="110" spans="1:13">
      <c r="A110" s="1" t="s">
        <v>65</v>
      </c>
      <c r="B110" s="38">
        <v>0</v>
      </c>
      <c r="C110" s="2">
        <v>0</v>
      </c>
      <c r="D110" s="3">
        <v>0</v>
      </c>
      <c r="E110" s="38">
        <v>2.5</v>
      </c>
      <c r="F110" s="2">
        <v>2</v>
      </c>
      <c r="G110" s="3">
        <v>1673</v>
      </c>
      <c r="H110" s="38">
        <f t="shared" si="60"/>
        <v>2.5</v>
      </c>
      <c r="I110" s="4">
        <f t="shared" si="61"/>
        <v>1.4749262536873156</v>
      </c>
      <c r="J110" s="2">
        <f t="shared" si="62"/>
        <v>2</v>
      </c>
      <c r="K110" s="4">
        <f t="shared" si="63"/>
        <v>3.9215686274509802</v>
      </c>
      <c r="L110" s="41">
        <f t="shared" si="64"/>
        <v>1673</v>
      </c>
      <c r="M110" s="4">
        <f t="shared" si="65"/>
        <v>2.19045574048664</v>
      </c>
    </row>
    <row r="111" spans="1:13">
      <c r="A111" s="1" t="s">
        <v>56</v>
      </c>
      <c r="B111" s="38">
        <v>0</v>
      </c>
      <c r="C111" s="2">
        <v>0</v>
      </c>
      <c r="D111" s="3">
        <v>0</v>
      </c>
      <c r="E111" s="38">
        <v>2</v>
      </c>
      <c r="F111" s="2">
        <v>1</v>
      </c>
      <c r="G111" s="3">
        <v>964</v>
      </c>
      <c r="H111" s="38">
        <f t="shared" si="60"/>
        <v>2</v>
      </c>
      <c r="I111" s="4">
        <f t="shared" si="61"/>
        <v>1.1799410029498525</v>
      </c>
      <c r="J111" s="2">
        <f t="shared" si="62"/>
        <v>1</v>
      </c>
      <c r="K111" s="4">
        <f t="shared" si="63"/>
        <v>1.9607843137254901</v>
      </c>
      <c r="L111" s="41">
        <f t="shared" si="64"/>
        <v>964</v>
      </c>
      <c r="M111" s="4">
        <f t="shared" si="65"/>
        <v>1.2621633794555414</v>
      </c>
    </row>
    <row r="112" spans="1:13">
      <c r="A112" s="1" t="s">
        <v>61</v>
      </c>
      <c r="B112" s="38">
        <v>0</v>
      </c>
      <c r="C112" s="2">
        <v>0</v>
      </c>
      <c r="D112" s="3">
        <v>0</v>
      </c>
      <c r="E112" s="38">
        <v>5.5</v>
      </c>
      <c r="F112" s="2">
        <v>2</v>
      </c>
      <c r="G112" s="3">
        <v>3842</v>
      </c>
      <c r="H112" s="38">
        <f t="shared" si="60"/>
        <v>5.5</v>
      </c>
      <c r="I112" s="4">
        <f t="shared" si="61"/>
        <v>3.2448377581120944</v>
      </c>
      <c r="J112" s="2">
        <f t="shared" si="62"/>
        <v>2</v>
      </c>
      <c r="K112" s="4">
        <f t="shared" si="63"/>
        <v>3.9215686274509802</v>
      </c>
      <c r="L112" s="41">
        <f t="shared" si="64"/>
        <v>3842</v>
      </c>
      <c r="M112" s="4">
        <f t="shared" si="65"/>
        <v>5.0303233442616078</v>
      </c>
    </row>
    <row r="113" spans="1:13">
      <c r="A113" s="1" t="s">
        <v>52</v>
      </c>
      <c r="B113" s="38">
        <v>0</v>
      </c>
      <c r="C113" s="2">
        <v>0</v>
      </c>
      <c r="D113" s="3">
        <v>0</v>
      </c>
      <c r="E113" s="38">
        <v>11</v>
      </c>
      <c r="F113" s="2">
        <v>4</v>
      </c>
      <c r="G113" s="3">
        <v>6362</v>
      </c>
      <c r="H113" s="38">
        <f t="shared" si="60"/>
        <v>11</v>
      </c>
      <c r="I113" s="4">
        <f t="shared" si="61"/>
        <v>6.4896755162241888</v>
      </c>
      <c r="J113" s="2">
        <f t="shared" si="62"/>
        <v>4</v>
      </c>
      <c r="K113" s="4">
        <f t="shared" si="63"/>
        <v>7.8431372549019605</v>
      </c>
      <c r="L113" s="41">
        <f t="shared" si="64"/>
        <v>6362</v>
      </c>
      <c r="M113" s="4">
        <f t="shared" si="65"/>
        <v>8.3297545851619859</v>
      </c>
    </row>
    <row r="114" spans="1:13">
      <c r="A114" s="1" t="s">
        <v>53</v>
      </c>
      <c r="B114" s="38">
        <v>0</v>
      </c>
      <c r="C114" s="2">
        <v>0</v>
      </c>
      <c r="D114" s="3">
        <v>0</v>
      </c>
      <c r="E114" s="38">
        <v>6</v>
      </c>
      <c r="F114" s="2">
        <v>2</v>
      </c>
      <c r="G114" s="3">
        <v>3504</v>
      </c>
      <c r="H114" s="38">
        <f t="shared" si="60"/>
        <v>6</v>
      </c>
      <c r="I114" s="4">
        <f t="shared" si="61"/>
        <v>3.5398230088495577</v>
      </c>
      <c r="J114" s="2">
        <f t="shared" si="62"/>
        <v>2</v>
      </c>
      <c r="K114" s="4">
        <f t="shared" si="63"/>
        <v>3.9215686274509802</v>
      </c>
      <c r="L114" s="41">
        <f t="shared" si="64"/>
        <v>3504</v>
      </c>
      <c r="M114" s="4">
        <f t="shared" si="65"/>
        <v>4.5877805825852871</v>
      </c>
    </row>
    <row r="115" spans="1:13">
      <c r="A115" s="1" t="s">
        <v>66</v>
      </c>
      <c r="B115" s="38">
        <v>0</v>
      </c>
      <c r="C115" s="2">
        <v>0</v>
      </c>
      <c r="D115" s="3">
        <v>0</v>
      </c>
      <c r="E115" s="38">
        <v>6</v>
      </c>
      <c r="F115" s="2">
        <v>2</v>
      </c>
      <c r="G115" s="3">
        <v>3504</v>
      </c>
      <c r="H115" s="38">
        <f t="shared" si="60"/>
        <v>6</v>
      </c>
      <c r="I115" s="4">
        <f t="shared" si="61"/>
        <v>3.5398230088495577</v>
      </c>
      <c r="J115" s="2">
        <f t="shared" si="62"/>
        <v>2</v>
      </c>
      <c r="K115" s="4">
        <f t="shared" si="63"/>
        <v>3.9215686274509802</v>
      </c>
      <c r="L115" s="41">
        <f t="shared" si="64"/>
        <v>3504</v>
      </c>
      <c r="M115" s="4">
        <f t="shared" si="65"/>
        <v>4.5877805825852871</v>
      </c>
    </row>
    <row r="116" spans="1:13" ht="15.75" thickBot="1">
      <c r="A116" s="1" t="s">
        <v>62</v>
      </c>
      <c r="B116" s="38">
        <v>0</v>
      </c>
      <c r="C116" s="2">
        <v>0</v>
      </c>
      <c r="D116" s="3">
        <v>0</v>
      </c>
      <c r="E116" s="38">
        <v>4.5</v>
      </c>
      <c r="F116" s="2">
        <v>1</v>
      </c>
      <c r="G116" s="3">
        <v>2628</v>
      </c>
      <c r="H116" s="38">
        <f t="shared" si="60"/>
        <v>4.5</v>
      </c>
      <c r="I116" s="4">
        <f t="shared" si="61"/>
        <v>2.6548672566371683</v>
      </c>
      <c r="J116" s="2">
        <f t="shared" si="62"/>
        <v>1</v>
      </c>
      <c r="K116" s="4">
        <f t="shared" si="63"/>
        <v>1.9607843137254901</v>
      </c>
      <c r="L116" s="41">
        <f t="shared" si="64"/>
        <v>2628</v>
      </c>
      <c r="M116" s="4">
        <f t="shared" si="65"/>
        <v>3.4408354369389653</v>
      </c>
    </row>
    <row r="117" spans="1:13" ht="15.75" thickBot="1">
      <c r="A117" s="10"/>
      <c r="B117" s="39">
        <f t="shared" ref="B117:H117" si="66">SUM(B101:B116)</f>
        <v>87.5</v>
      </c>
      <c r="C117" s="39">
        <f t="shared" si="66"/>
        <v>20</v>
      </c>
      <c r="D117" s="42">
        <f t="shared" si="66"/>
        <v>30569.399999999998</v>
      </c>
      <c r="E117" s="39">
        <f t="shared" si="66"/>
        <v>82</v>
      </c>
      <c r="F117" s="39">
        <f t="shared" si="66"/>
        <v>31</v>
      </c>
      <c r="G117" s="42">
        <f t="shared" si="66"/>
        <v>45807.4</v>
      </c>
      <c r="H117" s="39">
        <f t="shared" si="66"/>
        <v>169.5</v>
      </c>
      <c r="I117" s="42">
        <f t="shared" ref="I117:M117" si="67">SUM(I102:I116)</f>
        <v>83.48082595870207</v>
      </c>
      <c r="J117" s="35">
        <f>SUM(J101:J116)</f>
        <v>51</v>
      </c>
      <c r="K117" s="42">
        <f t="shared" si="67"/>
        <v>84.313725490196063</v>
      </c>
      <c r="L117" s="42">
        <f>SUM(L101:L116)</f>
        <v>76376.800000000003</v>
      </c>
      <c r="M117" s="42">
        <f t="shared" si="67"/>
        <v>88.781933780938701</v>
      </c>
    </row>
    <row r="118" spans="1:13">
      <c r="A118" s="44" t="s">
        <v>10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</row>
    <row r="119" spans="1:13" s="5" customFormat="1" ht="22.5" customHeight="1" thickBot="1">
      <c r="A119" s="45" t="s">
        <v>67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>
      <c r="A120" s="46" t="s">
        <v>0</v>
      </c>
      <c r="B120" s="48" t="s">
        <v>1</v>
      </c>
      <c r="C120" s="48"/>
      <c r="D120" s="48"/>
      <c r="E120" s="48" t="s">
        <v>2</v>
      </c>
      <c r="F120" s="48"/>
      <c r="G120" s="48"/>
      <c r="H120" s="48" t="s">
        <v>3</v>
      </c>
      <c r="I120" s="48"/>
      <c r="J120" s="48"/>
      <c r="K120" s="48"/>
      <c r="L120" s="48"/>
      <c r="M120" s="49"/>
    </row>
    <row r="121" spans="1:13" ht="27.75" customHeight="1" thickBot="1">
      <c r="A121" s="47"/>
      <c r="B121" s="6" t="s">
        <v>4</v>
      </c>
      <c r="C121" s="6" t="s">
        <v>5</v>
      </c>
      <c r="D121" s="7" t="s">
        <v>6</v>
      </c>
      <c r="E121" s="6" t="s">
        <v>4</v>
      </c>
      <c r="F121" s="6" t="s">
        <v>5</v>
      </c>
      <c r="G121" s="8" t="s">
        <v>6</v>
      </c>
      <c r="H121" s="6" t="s">
        <v>4</v>
      </c>
      <c r="I121" s="6" t="s">
        <v>7</v>
      </c>
      <c r="J121" s="6" t="s">
        <v>5</v>
      </c>
      <c r="K121" s="6" t="s">
        <v>7</v>
      </c>
      <c r="L121" s="8" t="s">
        <v>6</v>
      </c>
      <c r="M121" s="9" t="s">
        <v>7</v>
      </c>
    </row>
    <row r="122" spans="1:13">
      <c r="A122" s="43" t="s">
        <v>8</v>
      </c>
      <c r="B122" s="38">
        <v>46</v>
      </c>
      <c r="C122" s="2">
        <v>11</v>
      </c>
      <c r="D122" s="3">
        <v>14076</v>
      </c>
      <c r="E122" s="38">
        <v>8.5</v>
      </c>
      <c r="F122" s="2">
        <v>4</v>
      </c>
      <c r="G122" s="3">
        <v>2601</v>
      </c>
      <c r="H122" s="38">
        <f>B122+E122</f>
        <v>54.5</v>
      </c>
      <c r="I122" s="4">
        <f>(H122/H$134)*100</f>
        <v>26.65036674816626</v>
      </c>
      <c r="J122" s="2">
        <f>C122+F122</f>
        <v>15</v>
      </c>
      <c r="K122" s="4">
        <f>(J122/J$134)*100</f>
        <v>26.785714285714285</v>
      </c>
      <c r="L122" s="41">
        <f>D122+G122</f>
        <v>16677</v>
      </c>
      <c r="M122" s="4">
        <f>(L122/L$134)*100</f>
        <v>20.880807736804414</v>
      </c>
    </row>
    <row r="123" spans="1:13">
      <c r="A123" s="43" t="s">
        <v>35</v>
      </c>
      <c r="B123" s="38">
        <v>25</v>
      </c>
      <c r="C123" s="2">
        <v>5</v>
      </c>
      <c r="D123" s="3">
        <v>9180</v>
      </c>
      <c r="E123" s="38">
        <v>5.5</v>
      </c>
      <c r="F123" s="2">
        <v>2</v>
      </c>
      <c r="G123" s="3">
        <v>1683</v>
      </c>
      <c r="H123" s="38">
        <f t="shared" ref="H123:H133" si="68">B123+E123</f>
        <v>30.5</v>
      </c>
      <c r="I123" s="4">
        <f t="shared" ref="I123:I133" si="69">(H123/H$134)*100</f>
        <v>14.91442542787286</v>
      </c>
      <c r="J123" s="2">
        <f t="shared" ref="J123:J133" si="70">C123+F123</f>
        <v>7</v>
      </c>
      <c r="K123" s="4">
        <f t="shared" ref="K123:K133" si="71">(J123/J$134)*100</f>
        <v>12.5</v>
      </c>
      <c r="L123" s="41">
        <f t="shared" ref="L123:L133" si="72">D123+G123</f>
        <v>10863</v>
      </c>
      <c r="M123" s="4">
        <f t="shared" ref="M123:M133" si="73">(L123/L$134)*100</f>
        <v>13.601260085441409</v>
      </c>
    </row>
    <row r="124" spans="1:13">
      <c r="A124" s="43" t="s">
        <v>9</v>
      </c>
      <c r="B124" s="38">
        <v>10</v>
      </c>
      <c r="C124" s="2">
        <v>2</v>
      </c>
      <c r="D124" s="3">
        <v>3672</v>
      </c>
      <c r="E124" s="38">
        <v>2</v>
      </c>
      <c r="F124" s="2">
        <v>1</v>
      </c>
      <c r="G124" s="3">
        <v>612</v>
      </c>
      <c r="H124" s="38">
        <f t="shared" si="68"/>
        <v>12</v>
      </c>
      <c r="I124" s="4">
        <f t="shared" si="69"/>
        <v>5.8679706601466997</v>
      </c>
      <c r="J124" s="2">
        <f t="shared" si="70"/>
        <v>3</v>
      </c>
      <c r="K124" s="4">
        <f t="shared" si="71"/>
        <v>5.3571428571428568</v>
      </c>
      <c r="L124" s="41">
        <f t="shared" si="72"/>
        <v>4284</v>
      </c>
      <c r="M124" s="4">
        <f t="shared" si="73"/>
        <v>5.363877216793794</v>
      </c>
    </row>
    <row r="125" spans="1:13">
      <c r="A125" s="43" t="s">
        <v>36</v>
      </c>
      <c r="B125" s="38">
        <v>0</v>
      </c>
      <c r="C125" s="2">
        <v>0</v>
      </c>
      <c r="D125" s="3">
        <v>0</v>
      </c>
      <c r="E125" s="38">
        <v>4</v>
      </c>
      <c r="F125" s="2">
        <v>2</v>
      </c>
      <c r="G125" s="3">
        <v>2336</v>
      </c>
      <c r="H125" s="38">
        <f t="shared" si="68"/>
        <v>4</v>
      </c>
      <c r="I125" s="4">
        <f t="shared" si="69"/>
        <v>1.9559902200488997</v>
      </c>
      <c r="J125" s="2">
        <f t="shared" si="70"/>
        <v>2</v>
      </c>
      <c r="K125" s="4">
        <f t="shared" si="71"/>
        <v>3.5714285714285712</v>
      </c>
      <c r="L125" s="41">
        <f t="shared" si="72"/>
        <v>2336</v>
      </c>
      <c r="M125" s="4">
        <f t="shared" si="73"/>
        <v>2.9248406112115553</v>
      </c>
    </row>
    <row r="126" spans="1:13">
      <c r="A126" s="43" t="s">
        <v>41</v>
      </c>
      <c r="B126" s="38">
        <v>28</v>
      </c>
      <c r="C126" s="2">
        <v>6</v>
      </c>
      <c r="D126" s="3">
        <v>10281.6</v>
      </c>
      <c r="E126" s="38">
        <v>2</v>
      </c>
      <c r="F126" s="2">
        <v>1</v>
      </c>
      <c r="G126" s="3">
        <v>1168</v>
      </c>
      <c r="H126" s="38">
        <f t="shared" si="68"/>
        <v>30</v>
      </c>
      <c r="I126" s="4">
        <f t="shared" si="69"/>
        <v>14.669926650366749</v>
      </c>
      <c r="J126" s="2">
        <f t="shared" si="70"/>
        <v>7</v>
      </c>
      <c r="K126" s="4">
        <f t="shared" si="71"/>
        <v>12.5</v>
      </c>
      <c r="L126" s="41">
        <f t="shared" si="72"/>
        <v>11449.6</v>
      </c>
      <c r="M126" s="4">
        <f t="shared" si="73"/>
        <v>14.335725625910884</v>
      </c>
    </row>
    <row r="127" spans="1:13">
      <c r="A127" s="43" t="s">
        <v>42</v>
      </c>
      <c r="B127" s="38">
        <v>18</v>
      </c>
      <c r="C127" s="2">
        <v>3</v>
      </c>
      <c r="D127" s="3">
        <v>6609.6</v>
      </c>
      <c r="E127" s="38">
        <v>0</v>
      </c>
      <c r="F127" s="2">
        <v>0</v>
      </c>
      <c r="G127" s="3">
        <v>0</v>
      </c>
      <c r="H127" s="38">
        <f t="shared" si="68"/>
        <v>18</v>
      </c>
      <c r="I127" s="4">
        <f t="shared" si="69"/>
        <v>8.8019559902200495</v>
      </c>
      <c r="J127" s="2">
        <f t="shared" si="70"/>
        <v>3</v>
      </c>
      <c r="K127" s="4">
        <f t="shared" si="71"/>
        <v>5.3571428571428568</v>
      </c>
      <c r="L127" s="41">
        <f t="shared" si="72"/>
        <v>6609.6</v>
      </c>
      <c r="M127" s="4">
        <f t="shared" si="73"/>
        <v>8.2756962773389979</v>
      </c>
    </row>
    <row r="128" spans="1:13">
      <c r="A128" s="43" t="s">
        <v>33</v>
      </c>
      <c r="B128" s="38">
        <v>22</v>
      </c>
      <c r="C128" s="2">
        <v>8</v>
      </c>
      <c r="D128" s="3">
        <v>8078.4</v>
      </c>
      <c r="E128" s="38">
        <v>13</v>
      </c>
      <c r="F128" s="2">
        <v>4</v>
      </c>
      <c r="G128" s="3">
        <v>7592</v>
      </c>
      <c r="H128" s="38">
        <f t="shared" si="68"/>
        <v>35</v>
      </c>
      <c r="I128" s="4">
        <f t="shared" si="69"/>
        <v>17.114914425427873</v>
      </c>
      <c r="J128" s="2">
        <f t="shared" si="70"/>
        <v>12</v>
      </c>
      <c r="K128" s="4">
        <f t="shared" si="71"/>
        <v>21.428571428571427</v>
      </c>
      <c r="L128" s="41">
        <f t="shared" si="72"/>
        <v>15670.4</v>
      </c>
      <c r="M128" s="4">
        <f t="shared" si="73"/>
        <v>19.620471880962995</v>
      </c>
    </row>
    <row r="129" spans="1:13">
      <c r="A129" s="43" t="s">
        <v>50</v>
      </c>
      <c r="B129" s="38">
        <v>0</v>
      </c>
      <c r="C129" s="2">
        <v>0</v>
      </c>
      <c r="D129" s="3">
        <v>0</v>
      </c>
      <c r="E129" s="38">
        <v>13.5</v>
      </c>
      <c r="F129" s="2">
        <v>3</v>
      </c>
      <c r="G129" s="3">
        <v>7884</v>
      </c>
      <c r="H129" s="38">
        <f t="shared" si="68"/>
        <v>13.5</v>
      </c>
      <c r="I129" s="4">
        <f t="shared" si="69"/>
        <v>6.6014669926650367</v>
      </c>
      <c r="J129" s="2">
        <f t="shared" si="70"/>
        <v>3</v>
      </c>
      <c r="K129" s="4">
        <f t="shared" si="71"/>
        <v>5.3571428571428568</v>
      </c>
      <c r="L129" s="41">
        <f t="shared" si="72"/>
        <v>7884</v>
      </c>
      <c r="M129" s="4">
        <f t="shared" si="73"/>
        <v>9.8713370628390003</v>
      </c>
    </row>
    <row r="130" spans="1:13">
      <c r="A130" s="43" t="s">
        <v>68</v>
      </c>
      <c r="B130" s="38">
        <v>0</v>
      </c>
      <c r="C130" s="2">
        <v>0</v>
      </c>
      <c r="D130" s="3">
        <v>0</v>
      </c>
      <c r="E130" s="38">
        <v>2</v>
      </c>
      <c r="F130" s="2">
        <v>1</v>
      </c>
      <c r="G130" s="3">
        <v>612</v>
      </c>
      <c r="H130" s="38">
        <f t="shared" si="68"/>
        <v>2</v>
      </c>
      <c r="I130" s="4">
        <f t="shared" si="69"/>
        <v>0.97799511002444983</v>
      </c>
      <c r="J130" s="2">
        <f t="shared" si="70"/>
        <v>1</v>
      </c>
      <c r="K130" s="4">
        <f t="shared" si="71"/>
        <v>1.7857142857142856</v>
      </c>
      <c r="L130" s="41">
        <f t="shared" si="72"/>
        <v>612</v>
      </c>
      <c r="M130" s="4">
        <f t="shared" si="73"/>
        <v>0.76626817382768486</v>
      </c>
    </row>
    <row r="131" spans="1:13">
      <c r="A131" s="43" t="s">
        <v>44</v>
      </c>
      <c r="B131" s="38">
        <v>0</v>
      </c>
      <c r="C131" s="2">
        <v>0</v>
      </c>
      <c r="D131" s="3">
        <v>0</v>
      </c>
      <c r="E131" s="38">
        <v>1</v>
      </c>
      <c r="F131" s="2">
        <v>1</v>
      </c>
      <c r="G131" s="3">
        <v>306</v>
      </c>
      <c r="H131" s="38">
        <f t="shared" si="68"/>
        <v>1</v>
      </c>
      <c r="I131" s="4">
        <f t="shared" si="69"/>
        <v>0.48899755501222492</v>
      </c>
      <c r="J131" s="2">
        <f t="shared" si="70"/>
        <v>1</v>
      </c>
      <c r="K131" s="4">
        <f t="shared" si="71"/>
        <v>1.7857142857142856</v>
      </c>
      <c r="L131" s="41">
        <f t="shared" si="72"/>
        <v>306</v>
      </c>
      <c r="M131" s="4">
        <f t="shared" si="73"/>
        <v>0.38313408691384243</v>
      </c>
    </row>
    <row r="132" spans="1:13">
      <c r="A132" s="43" t="s">
        <v>65</v>
      </c>
      <c r="B132" s="38">
        <v>0</v>
      </c>
      <c r="C132" s="2">
        <v>0</v>
      </c>
      <c r="D132" s="3">
        <v>0</v>
      </c>
      <c r="E132" s="38">
        <v>1.5</v>
      </c>
      <c r="F132" s="2">
        <v>1</v>
      </c>
      <c r="G132" s="3">
        <v>1191</v>
      </c>
      <c r="H132" s="38">
        <f t="shared" si="68"/>
        <v>1.5</v>
      </c>
      <c r="I132" s="4">
        <f t="shared" si="69"/>
        <v>0.73349633251833746</v>
      </c>
      <c r="J132" s="2">
        <f t="shared" si="70"/>
        <v>1</v>
      </c>
      <c r="K132" s="4">
        <f t="shared" si="71"/>
        <v>1.7857142857142856</v>
      </c>
      <c r="L132" s="41">
        <f t="shared" si="72"/>
        <v>1191</v>
      </c>
      <c r="M132" s="4">
        <f t="shared" si="73"/>
        <v>1.4912179657332887</v>
      </c>
    </row>
    <row r="133" spans="1:13" ht="15.75" thickBot="1">
      <c r="A133" s="43" t="s">
        <v>52</v>
      </c>
      <c r="B133" s="38">
        <v>0</v>
      </c>
      <c r="C133" s="2">
        <v>0</v>
      </c>
      <c r="D133" s="3">
        <v>0</v>
      </c>
      <c r="E133" s="38">
        <v>2.5</v>
      </c>
      <c r="F133" s="2">
        <v>1</v>
      </c>
      <c r="G133" s="3">
        <v>1985</v>
      </c>
      <c r="H133" s="38">
        <f t="shared" si="68"/>
        <v>2.5</v>
      </c>
      <c r="I133" s="4">
        <f t="shared" si="69"/>
        <v>1.2224938875305624</v>
      </c>
      <c r="J133" s="2">
        <f t="shared" si="70"/>
        <v>1</v>
      </c>
      <c r="K133" s="4">
        <f t="shared" si="71"/>
        <v>1.7857142857142856</v>
      </c>
      <c r="L133" s="41">
        <f t="shared" si="72"/>
        <v>1985</v>
      </c>
      <c r="M133" s="4">
        <f t="shared" si="73"/>
        <v>2.4853632762221483</v>
      </c>
    </row>
    <row r="134" spans="1:13" ht="15.75" thickBot="1">
      <c r="A134" s="10"/>
      <c r="B134" s="39">
        <f>SUM(B122:B133)</f>
        <v>149</v>
      </c>
      <c r="C134" s="39">
        <f t="shared" ref="C134:G134" si="74">SUM(C122:C133)</f>
        <v>35</v>
      </c>
      <c r="D134" s="42">
        <f t="shared" si="74"/>
        <v>51897.599999999999</v>
      </c>
      <c r="E134" s="39">
        <f t="shared" si="74"/>
        <v>55.5</v>
      </c>
      <c r="F134" s="39">
        <f t="shared" si="74"/>
        <v>21</v>
      </c>
      <c r="G134" s="42">
        <f t="shared" si="74"/>
        <v>27970</v>
      </c>
      <c r="H134" s="39">
        <f t="shared" ref="H134:M134" si="75">SUM(H122:H133)</f>
        <v>204.5</v>
      </c>
      <c r="I134" s="42">
        <f t="shared" si="75"/>
        <v>100</v>
      </c>
      <c r="J134" s="35">
        <f t="shared" si="75"/>
        <v>56</v>
      </c>
      <c r="K134" s="42">
        <f t="shared" si="75"/>
        <v>100.00000000000003</v>
      </c>
      <c r="L134" s="42">
        <f t="shared" si="75"/>
        <v>79867.599999999991</v>
      </c>
      <c r="M134" s="42">
        <f t="shared" si="75"/>
        <v>100.00000000000001</v>
      </c>
    </row>
    <row r="135" spans="1:13">
      <c r="A135" s="44" t="s">
        <v>10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s="5" customFormat="1" ht="22.5" customHeight="1" thickBot="1">
      <c r="A136" s="45" t="s">
        <v>69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">
      <c r="A137" s="46" t="s">
        <v>0</v>
      </c>
      <c r="B137" s="48" t="s">
        <v>1</v>
      </c>
      <c r="C137" s="48"/>
      <c r="D137" s="48"/>
      <c r="E137" s="48" t="s">
        <v>2</v>
      </c>
      <c r="F137" s="48"/>
      <c r="G137" s="48"/>
      <c r="H137" s="48" t="s">
        <v>3</v>
      </c>
      <c r="I137" s="48"/>
      <c r="J137" s="48"/>
      <c r="K137" s="48"/>
      <c r="L137" s="48"/>
      <c r="M137" s="49"/>
    </row>
    <row r="138" spans="1:13" ht="27.75" customHeight="1" thickBot="1">
      <c r="A138" s="47"/>
      <c r="B138" s="6" t="s">
        <v>4</v>
      </c>
      <c r="C138" s="6" t="s">
        <v>5</v>
      </c>
      <c r="D138" s="7" t="s">
        <v>6</v>
      </c>
      <c r="E138" s="6" t="s">
        <v>4</v>
      </c>
      <c r="F138" s="6" t="s">
        <v>5</v>
      </c>
      <c r="G138" s="8" t="s">
        <v>6</v>
      </c>
      <c r="H138" s="6" t="s">
        <v>4</v>
      </c>
      <c r="I138" s="6" t="s">
        <v>7</v>
      </c>
      <c r="J138" s="6" t="s">
        <v>5</v>
      </c>
      <c r="K138" s="6" t="s">
        <v>7</v>
      </c>
      <c r="L138" s="8" t="s">
        <v>6</v>
      </c>
      <c r="M138" s="9" t="s">
        <v>7</v>
      </c>
    </row>
    <row r="139" spans="1:13">
      <c r="A139" s="43" t="s">
        <v>8</v>
      </c>
      <c r="B139" s="38">
        <v>12</v>
      </c>
      <c r="C139" s="2">
        <v>3</v>
      </c>
      <c r="D139" s="3">
        <v>3672</v>
      </c>
      <c r="E139" s="38">
        <v>4</v>
      </c>
      <c r="F139" s="2">
        <v>4</v>
      </c>
      <c r="G139" s="3">
        <v>1224</v>
      </c>
      <c r="H139" s="38">
        <v>16</v>
      </c>
      <c r="I139" s="4">
        <f>(H139/H$157)*100</f>
        <v>9.8159509202453989</v>
      </c>
      <c r="J139" s="2">
        <v>7</v>
      </c>
      <c r="K139" s="4">
        <f>(J139/J$157)*100</f>
        <v>11.864406779661017</v>
      </c>
      <c r="L139" s="41">
        <v>4896</v>
      </c>
      <c r="M139" s="4">
        <f>(L139/L$157)*100</f>
        <v>5.9827848299256559</v>
      </c>
    </row>
    <row r="140" spans="1:13">
      <c r="A140" s="43" t="s">
        <v>35</v>
      </c>
      <c r="B140" s="38">
        <v>15</v>
      </c>
      <c r="C140" s="2">
        <v>3</v>
      </c>
      <c r="D140" s="3">
        <v>5508</v>
      </c>
      <c r="E140" s="38">
        <v>5.5</v>
      </c>
      <c r="F140" s="2">
        <v>3</v>
      </c>
      <c r="G140" s="3">
        <v>2995.2</v>
      </c>
      <c r="H140" s="38">
        <v>20.5</v>
      </c>
      <c r="I140" s="4">
        <f t="shared" ref="I140:I157" si="76">(H140/H$157)*100</f>
        <v>12.576687116564417</v>
      </c>
      <c r="J140" s="2">
        <v>6</v>
      </c>
      <c r="K140" s="4">
        <f t="shared" ref="K140:K157" si="77">(J140/J$157)*100</f>
        <v>10.16949152542373</v>
      </c>
      <c r="L140" s="41">
        <v>8503.2000000000007</v>
      </c>
      <c r="M140" s="4">
        <f t="shared" ref="M140:M157" si="78">(L140/L$157)*100</f>
        <v>10.390689535503236</v>
      </c>
    </row>
    <row r="141" spans="1:13">
      <c r="A141" s="43" t="s">
        <v>9</v>
      </c>
      <c r="B141" s="38">
        <v>18</v>
      </c>
      <c r="C141" s="2">
        <v>6</v>
      </c>
      <c r="D141" s="3">
        <v>6609.6</v>
      </c>
      <c r="E141" s="38">
        <v>11</v>
      </c>
      <c r="F141" s="2">
        <v>4</v>
      </c>
      <c r="G141" s="3">
        <v>5990.4</v>
      </c>
      <c r="H141" s="38">
        <v>29</v>
      </c>
      <c r="I141" s="4">
        <f t="shared" si="76"/>
        <v>17.791411042944784</v>
      </c>
      <c r="J141" s="2">
        <v>10</v>
      </c>
      <c r="K141" s="4">
        <f t="shared" si="77"/>
        <v>16.949152542372879</v>
      </c>
      <c r="L141" s="41">
        <v>12600</v>
      </c>
      <c r="M141" s="4">
        <f t="shared" si="78"/>
        <v>15.396872724073379</v>
      </c>
    </row>
    <row r="142" spans="1:13">
      <c r="A142" s="43" t="s">
        <v>36</v>
      </c>
      <c r="B142" s="38">
        <v>0</v>
      </c>
      <c r="C142" s="2">
        <v>0</v>
      </c>
      <c r="D142" s="3">
        <v>0</v>
      </c>
      <c r="E142" s="38">
        <v>11</v>
      </c>
      <c r="F142" s="2">
        <v>4</v>
      </c>
      <c r="G142" s="3">
        <v>6424</v>
      </c>
      <c r="H142" s="38">
        <v>11</v>
      </c>
      <c r="I142" s="4">
        <f t="shared" si="76"/>
        <v>6.7484662576687118</v>
      </c>
      <c r="J142" s="2">
        <v>4</v>
      </c>
      <c r="K142" s="4">
        <f t="shared" si="77"/>
        <v>6.7796610169491522</v>
      </c>
      <c r="L142" s="41">
        <v>6424</v>
      </c>
      <c r="M142" s="4">
        <f t="shared" si="78"/>
        <v>7.8499611412259833</v>
      </c>
    </row>
    <row r="143" spans="1:13">
      <c r="A143" s="43" t="s">
        <v>41</v>
      </c>
      <c r="B143" s="38">
        <v>0</v>
      </c>
      <c r="C143" s="2">
        <v>0</v>
      </c>
      <c r="D143" s="3">
        <v>0</v>
      </c>
      <c r="E143" s="38">
        <v>18.5</v>
      </c>
      <c r="F143" s="2">
        <v>6</v>
      </c>
      <c r="G143" s="3">
        <v>10804</v>
      </c>
      <c r="H143" s="38">
        <v>18.5</v>
      </c>
      <c r="I143" s="4">
        <f t="shared" si="76"/>
        <v>11.349693251533742</v>
      </c>
      <c r="J143" s="2">
        <v>6</v>
      </c>
      <c r="K143" s="4">
        <f t="shared" si="77"/>
        <v>10.16949152542373</v>
      </c>
      <c r="L143" s="41">
        <v>10804</v>
      </c>
      <c r="M143" s="4">
        <f t="shared" si="78"/>
        <v>13.202207373880062</v>
      </c>
    </row>
    <row r="144" spans="1:13">
      <c r="A144" s="43" t="s">
        <v>55</v>
      </c>
      <c r="B144" s="38">
        <v>0</v>
      </c>
      <c r="C144" s="2">
        <v>0</v>
      </c>
      <c r="D144" s="3">
        <v>0</v>
      </c>
      <c r="E144" s="38">
        <v>3.5</v>
      </c>
      <c r="F144" s="2">
        <v>1</v>
      </c>
      <c r="G144" s="3">
        <v>2044</v>
      </c>
      <c r="H144" s="38">
        <v>3.5</v>
      </c>
      <c r="I144" s="4">
        <f t="shared" si="76"/>
        <v>2.147239263803681</v>
      </c>
      <c r="J144" s="2">
        <v>1</v>
      </c>
      <c r="K144" s="4">
        <f t="shared" si="77"/>
        <v>1.6949152542372881</v>
      </c>
      <c r="L144" s="41">
        <v>2044</v>
      </c>
      <c r="M144" s="4">
        <f t="shared" si="78"/>
        <v>2.4977149085719037</v>
      </c>
    </row>
    <row r="145" spans="1:13">
      <c r="A145" s="43" t="s">
        <v>33</v>
      </c>
      <c r="B145" s="38">
        <v>0</v>
      </c>
      <c r="C145" s="2">
        <v>0</v>
      </c>
      <c r="D145" s="3">
        <v>0</v>
      </c>
      <c r="E145" s="38">
        <v>9.5</v>
      </c>
      <c r="F145" s="2">
        <v>4</v>
      </c>
      <c r="G145" s="3">
        <v>5270</v>
      </c>
      <c r="H145" s="38">
        <v>9.5</v>
      </c>
      <c r="I145" s="4">
        <f t="shared" si="76"/>
        <v>5.8282208588957047</v>
      </c>
      <c r="J145" s="2">
        <v>4</v>
      </c>
      <c r="K145" s="4">
        <f t="shared" si="77"/>
        <v>6.7796610169491522</v>
      </c>
      <c r="L145" s="41">
        <v>5270</v>
      </c>
      <c r="M145" s="4">
        <f t="shared" si="78"/>
        <v>6.4398031155449775</v>
      </c>
    </row>
    <row r="146" spans="1:13">
      <c r="A146" s="43" t="s">
        <v>34</v>
      </c>
      <c r="B146" s="38">
        <v>0</v>
      </c>
      <c r="C146" s="2">
        <v>0</v>
      </c>
      <c r="D146" s="3">
        <v>0</v>
      </c>
      <c r="E146" s="38">
        <v>4</v>
      </c>
      <c r="F146" s="2">
        <v>1</v>
      </c>
      <c r="G146" s="3">
        <v>2336</v>
      </c>
      <c r="H146" s="38">
        <v>4</v>
      </c>
      <c r="I146" s="4">
        <f t="shared" si="76"/>
        <v>2.4539877300613497</v>
      </c>
      <c r="J146" s="2">
        <v>1</v>
      </c>
      <c r="K146" s="4">
        <f t="shared" si="77"/>
        <v>1.6949152542372881</v>
      </c>
      <c r="L146" s="41">
        <v>2336</v>
      </c>
      <c r="M146" s="4">
        <f t="shared" si="78"/>
        <v>2.8545313240821759</v>
      </c>
    </row>
    <row r="147" spans="1:13">
      <c r="A147" s="43" t="s">
        <v>43</v>
      </c>
      <c r="B147" s="38">
        <v>0</v>
      </c>
      <c r="C147" s="2">
        <v>0</v>
      </c>
      <c r="D147" s="3">
        <v>0</v>
      </c>
      <c r="E147" s="38">
        <v>1.5</v>
      </c>
      <c r="F147" s="2">
        <v>1</v>
      </c>
      <c r="G147" s="3">
        <v>876</v>
      </c>
      <c r="H147" s="38">
        <v>1.5</v>
      </c>
      <c r="I147" s="4">
        <f t="shared" si="76"/>
        <v>0.92024539877300615</v>
      </c>
      <c r="J147" s="2">
        <v>1</v>
      </c>
      <c r="K147" s="4">
        <f t="shared" si="77"/>
        <v>1.6949152542372881</v>
      </c>
      <c r="L147" s="41">
        <v>876</v>
      </c>
      <c r="M147" s="4">
        <f t="shared" si="78"/>
        <v>1.070449246530816</v>
      </c>
    </row>
    <row r="148" spans="1:13">
      <c r="A148" s="43" t="s">
        <v>65</v>
      </c>
      <c r="B148" s="38">
        <v>0</v>
      </c>
      <c r="C148" s="2">
        <v>0</v>
      </c>
      <c r="D148" s="3">
        <v>0</v>
      </c>
      <c r="E148" s="38">
        <v>7</v>
      </c>
      <c r="F148" s="2">
        <v>2</v>
      </c>
      <c r="G148" s="3">
        <v>4088</v>
      </c>
      <c r="H148" s="38">
        <v>7</v>
      </c>
      <c r="I148" s="4">
        <f t="shared" si="76"/>
        <v>4.294478527607362</v>
      </c>
      <c r="J148" s="2">
        <v>2</v>
      </c>
      <c r="K148" s="4">
        <f t="shared" si="77"/>
        <v>3.3898305084745761</v>
      </c>
      <c r="L148" s="41">
        <v>4088</v>
      </c>
      <c r="M148" s="4">
        <f t="shared" si="78"/>
        <v>4.9954298171438074</v>
      </c>
    </row>
    <row r="149" spans="1:13">
      <c r="A149" s="43" t="s">
        <v>60</v>
      </c>
      <c r="B149" s="38">
        <v>10</v>
      </c>
      <c r="C149" s="2">
        <v>5</v>
      </c>
      <c r="D149" s="3">
        <v>3849.6</v>
      </c>
      <c r="E149" s="38">
        <v>4</v>
      </c>
      <c r="F149" s="2">
        <v>1</v>
      </c>
      <c r="G149" s="3">
        <v>2336</v>
      </c>
      <c r="H149" s="38">
        <v>14</v>
      </c>
      <c r="I149" s="4">
        <f t="shared" si="76"/>
        <v>8.5889570552147241</v>
      </c>
      <c r="J149" s="2">
        <v>6</v>
      </c>
      <c r="K149" s="4">
        <f t="shared" si="77"/>
        <v>10.16949152542373</v>
      </c>
      <c r="L149" s="41">
        <v>6185.6</v>
      </c>
      <c r="M149" s="4">
        <f t="shared" si="78"/>
        <v>7.5586425334943099</v>
      </c>
    </row>
    <row r="150" spans="1:13">
      <c r="A150" s="43" t="s">
        <v>61</v>
      </c>
      <c r="B150" s="38">
        <v>0</v>
      </c>
      <c r="C150" s="2">
        <v>0</v>
      </c>
      <c r="D150" s="3">
        <v>0</v>
      </c>
      <c r="E150" s="38">
        <v>4</v>
      </c>
      <c r="F150" s="2">
        <v>2</v>
      </c>
      <c r="G150" s="3">
        <v>2546</v>
      </c>
      <c r="H150" s="38">
        <v>4</v>
      </c>
      <c r="I150" s="4">
        <f t="shared" si="76"/>
        <v>2.4539877300613497</v>
      </c>
      <c r="J150" s="2">
        <v>2</v>
      </c>
      <c r="K150" s="4">
        <f t="shared" si="77"/>
        <v>3.3898305084745761</v>
      </c>
      <c r="L150" s="41">
        <v>2546</v>
      </c>
      <c r="M150" s="4">
        <f t="shared" si="78"/>
        <v>3.1111458694833987</v>
      </c>
    </row>
    <row r="151" spans="1:13">
      <c r="A151" s="43" t="s">
        <v>51</v>
      </c>
      <c r="B151" s="38">
        <v>0</v>
      </c>
      <c r="C151" s="2">
        <v>0</v>
      </c>
      <c r="D151" s="3">
        <v>0</v>
      </c>
      <c r="E151" s="38">
        <v>3</v>
      </c>
      <c r="F151" s="2">
        <v>1</v>
      </c>
      <c r="G151" s="3">
        <v>2382</v>
      </c>
      <c r="H151" s="38">
        <v>3</v>
      </c>
      <c r="I151" s="4">
        <f t="shared" si="76"/>
        <v>1.8404907975460123</v>
      </c>
      <c r="J151" s="2">
        <v>1</v>
      </c>
      <c r="K151" s="4">
        <f t="shared" si="77"/>
        <v>1.6949152542372881</v>
      </c>
      <c r="L151" s="41">
        <v>2382</v>
      </c>
      <c r="M151" s="4">
        <f t="shared" si="78"/>
        <v>2.9107421292653006</v>
      </c>
    </row>
    <row r="152" spans="1:13">
      <c r="A152" s="43" t="s">
        <v>52</v>
      </c>
      <c r="B152" s="38">
        <v>0</v>
      </c>
      <c r="C152" s="2">
        <v>0</v>
      </c>
      <c r="D152" s="3">
        <v>0</v>
      </c>
      <c r="E152" s="38">
        <v>3.5</v>
      </c>
      <c r="F152" s="2">
        <v>1</v>
      </c>
      <c r="G152" s="3">
        <v>2779</v>
      </c>
      <c r="H152" s="38">
        <v>3.5</v>
      </c>
      <c r="I152" s="4">
        <f t="shared" si="76"/>
        <v>2.147239263803681</v>
      </c>
      <c r="J152" s="2">
        <v>1</v>
      </c>
      <c r="K152" s="4">
        <f t="shared" si="77"/>
        <v>1.6949152542372881</v>
      </c>
      <c r="L152" s="41">
        <v>2779</v>
      </c>
      <c r="M152" s="4">
        <f t="shared" si="78"/>
        <v>3.3958658174761838</v>
      </c>
    </row>
    <row r="153" spans="1:13">
      <c r="A153" s="43" t="s">
        <v>53</v>
      </c>
      <c r="B153" s="38">
        <v>0</v>
      </c>
      <c r="C153" s="2">
        <v>0</v>
      </c>
      <c r="D153" s="3">
        <v>0</v>
      </c>
      <c r="E153" s="38">
        <v>8</v>
      </c>
      <c r="F153" s="2">
        <v>2</v>
      </c>
      <c r="G153" s="3">
        <v>5512</v>
      </c>
      <c r="H153" s="38">
        <v>8</v>
      </c>
      <c r="I153" s="4">
        <f t="shared" si="76"/>
        <v>4.9079754601226995</v>
      </c>
      <c r="J153" s="2">
        <v>2</v>
      </c>
      <c r="K153" s="4">
        <f t="shared" si="77"/>
        <v>3.3898305084745761</v>
      </c>
      <c r="L153" s="41">
        <v>5512</v>
      </c>
      <c r="M153" s="4">
        <f t="shared" si="78"/>
        <v>6.7355208297692437</v>
      </c>
    </row>
    <row r="154" spans="1:13">
      <c r="A154" s="43" t="s">
        <v>70</v>
      </c>
      <c r="B154" s="38">
        <v>0</v>
      </c>
      <c r="C154" s="2">
        <v>0</v>
      </c>
      <c r="D154" s="3">
        <v>0</v>
      </c>
      <c r="E154" s="38">
        <v>5</v>
      </c>
      <c r="F154" s="2">
        <v>3</v>
      </c>
      <c r="G154" s="3">
        <v>2086</v>
      </c>
      <c r="H154" s="38">
        <v>5</v>
      </c>
      <c r="I154" s="4">
        <f t="shared" si="76"/>
        <v>3.0674846625766872</v>
      </c>
      <c r="J154" s="2">
        <v>3</v>
      </c>
      <c r="K154" s="4">
        <f t="shared" si="77"/>
        <v>5.0847457627118651</v>
      </c>
      <c r="L154" s="41">
        <v>2086</v>
      </c>
      <c r="M154" s="4">
        <f t="shared" si="78"/>
        <v>2.5490378176521484</v>
      </c>
    </row>
    <row r="155" spans="1:13">
      <c r="A155" s="43" t="s">
        <v>62</v>
      </c>
      <c r="B155" s="38">
        <v>0</v>
      </c>
      <c r="C155" s="2">
        <v>0</v>
      </c>
      <c r="D155" s="3">
        <v>0</v>
      </c>
      <c r="E155" s="38">
        <v>1.5</v>
      </c>
      <c r="F155" s="2">
        <v>1</v>
      </c>
      <c r="G155" s="3">
        <v>459</v>
      </c>
      <c r="H155" s="38">
        <v>1.5</v>
      </c>
      <c r="I155" s="4">
        <f t="shared" si="76"/>
        <v>0.92024539877300615</v>
      </c>
      <c r="J155" s="2">
        <v>1</v>
      </c>
      <c r="K155" s="4">
        <f t="shared" si="77"/>
        <v>1.6949152542372881</v>
      </c>
      <c r="L155" s="41">
        <v>459</v>
      </c>
      <c r="M155" s="4">
        <f t="shared" si="78"/>
        <v>0.56088607780553024</v>
      </c>
    </row>
    <row r="156" spans="1:13" ht="15.75" thickBot="1">
      <c r="A156" s="43" t="s">
        <v>63</v>
      </c>
      <c r="B156" s="38">
        <v>0</v>
      </c>
      <c r="C156" s="2">
        <v>0</v>
      </c>
      <c r="D156" s="3">
        <v>0</v>
      </c>
      <c r="E156" s="38">
        <v>3.5</v>
      </c>
      <c r="F156" s="2">
        <v>1</v>
      </c>
      <c r="G156" s="3">
        <v>2044</v>
      </c>
      <c r="H156" s="38">
        <v>3.5</v>
      </c>
      <c r="I156" s="4">
        <f t="shared" si="76"/>
        <v>2.147239263803681</v>
      </c>
      <c r="J156" s="2">
        <v>1</v>
      </c>
      <c r="K156" s="4">
        <f t="shared" si="77"/>
        <v>1.6949152542372881</v>
      </c>
      <c r="L156" s="41">
        <v>2044</v>
      </c>
      <c r="M156" s="4">
        <f t="shared" si="78"/>
        <v>2.4977149085719037</v>
      </c>
    </row>
    <row r="157" spans="1:13" ht="15.75" thickBot="1">
      <c r="A157" s="10"/>
      <c r="B157" s="39">
        <f>SUM(B139:B156)</f>
        <v>55</v>
      </c>
      <c r="C157" s="39">
        <f t="shared" ref="C157:H157" si="79">SUM(C139:C156)</f>
        <v>17</v>
      </c>
      <c r="D157" s="42">
        <f t="shared" si="79"/>
        <v>19639.2</v>
      </c>
      <c r="E157" s="39">
        <f t="shared" si="79"/>
        <v>108</v>
      </c>
      <c r="F157" s="39">
        <f t="shared" si="79"/>
        <v>42</v>
      </c>
      <c r="G157" s="42">
        <f t="shared" si="79"/>
        <v>62195.6</v>
      </c>
      <c r="H157" s="39">
        <f t="shared" si="79"/>
        <v>163</v>
      </c>
      <c r="I157" s="42">
        <f t="shared" si="76"/>
        <v>100</v>
      </c>
      <c r="J157" s="35">
        <f>SUM(J139:J156)</f>
        <v>59</v>
      </c>
      <c r="K157" s="42">
        <f t="shared" si="77"/>
        <v>100</v>
      </c>
      <c r="L157" s="42">
        <f>SUM(L139:L156)</f>
        <v>81834.799999999988</v>
      </c>
      <c r="M157" s="42">
        <f t="shared" si="78"/>
        <v>100</v>
      </c>
    </row>
    <row r="158" spans="1:13">
      <c r="A158" s="44" t="s">
        <v>10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</row>
  </sheetData>
  <mergeCells count="61">
    <mergeCell ref="A158:M158"/>
    <mergeCell ref="A136:M136"/>
    <mergeCell ref="A137:A138"/>
    <mergeCell ref="B137:D137"/>
    <mergeCell ref="E137:G137"/>
    <mergeCell ref="H137:M137"/>
    <mergeCell ref="A118:M118"/>
    <mergeCell ref="A98:M98"/>
    <mergeCell ref="A99:A100"/>
    <mergeCell ref="B99:D99"/>
    <mergeCell ref="E99:G99"/>
    <mergeCell ref="H99:M99"/>
    <mergeCell ref="A77:M77"/>
    <mergeCell ref="A64:M64"/>
    <mergeCell ref="A65:A66"/>
    <mergeCell ref="B65:D65"/>
    <mergeCell ref="E65:G65"/>
    <mergeCell ref="H65:M65"/>
    <mergeCell ref="A49:M49"/>
    <mergeCell ref="A36:M36"/>
    <mergeCell ref="A37:A38"/>
    <mergeCell ref="B37:D37"/>
    <mergeCell ref="E37:G37"/>
    <mergeCell ref="H37:M37"/>
    <mergeCell ref="A8:M8"/>
    <mergeCell ref="A9:A10"/>
    <mergeCell ref="A20:M20"/>
    <mergeCell ref="A21:A22"/>
    <mergeCell ref="B21:D21"/>
    <mergeCell ref="E21:G21"/>
    <mergeCell ref="H21:M21"/>
    <mergeCell ref="A1:M1"/>
    <mergeCell ref="A2:M2"/>
    <mergeCell ref="A7:M7"/>
    <mergeCell ref="A3:A4"/>
    <mergeCell ref="B3:D3"/>
    <mergeCell ref="E3:G3"/>
    <mergeCell ref="H3:M3"/>
    <mergeCell ref="A35:M35"/>
    <mergeCell ref="A19:M19"/>
    <mergeCell ref="B9:D9"/>
    <mergeCell ref="E9:G9"/>
    <mergeCell ref="H9:M9"/>
    <mergeCell ref="A63:M63"/>
    <mergeCell ref="A50:M50"/>
    <mergeCell ref="A51:A52"/>
    <mergeCell ref="B51:D51"/>
    <mergeCell ref="E51:G51"/>
    <mergeCell ref="H51:M51"/>
    <mergeCell ref="A97:M97"/>
    <mergeCell ref="A78:M78"/>
    <mergeCell ref="A79:A80"/>
    <mergeCell ref="B79:D79"/>
    <mergeCell ref="E79:G79"/>
    <mergeCell ref="H79:M79"/>
    <mergeCell ref="A135:M135"/>
    <mergeCell ref="A119:M119"/>
    <mergeCell ref="A120:A121"/>
    <mergeCell ref="B120:D120"/>
    <mergeCell ref="E120:G120"/>
    <mergeCell ref="H120:M120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 J101 J102:J1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E13" sqref="E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85.357142857142861</v>
      </c>
      <c r="C18" s="31">
        <f>AVERAGE(C6:C17)</f>
        <v>24.142857142857142</v>
      </c>
      <c r="D18" s="32">
        <f>SUM(B18:C18)</f>
        <v>109.5</v>
      </c>
      <c r="E18" s="19">
        <f>AVERAGE(E6:E17)</f>
        <v>43362.450000000004</v>
      </c>
    </row>
    <row r="19" spans="1:5">
      <c r="A19" s="20" t="s">
        <v>13</v>
      </c>
      <c r="B19" s="21">
        <f>SUM(B6:B18)</f>
        <v>682.85714285714289</v>
      </c>
      <c r="C19" s="21">
        <f>SUM(C6:C18)</f>
        <v>193.14285714285714</v>
      </c>
      <c r="D19" s="22">
        <f>SUM(B19:C19)</f>
        <v>876</v>
      </c>
      <c r="E19" s="23">
        <f>SUM(E6:E18)</f>
        <v>346899.60000000003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2015-11-13T16:13:50Z</dcterms:modified>
</cp:coreProperties>
</file>