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6" i="4"/>
  <c r="M187" i="1"/>
  <c r="K185"/>
  <c r="K187"/>
  <c r="M184"/>
  <c r="G189"/>
  <c r="H189"/>
  <c r="I186" s="1"/>
  <c r="J189"/>
  <c r="K186" s="1"/>
  <c r="L189"/>
  <c r="M186" s="1"/>
  <c r="F189"/>
  <c r="E189"/>
  <c r="C189"/>
  <c r="D189"/>
  <c r="B189"/>
  <c r="E179"/>
  <c r="L179"/>
  <c r="M163" s="1"/>
  <c r="J179"/>
  <c r="K164" s="1"/>
  <c r="H179"/>
  <c r="I163" s="1"/>
  <c r="G179"/>
  <c r="F179"/>
  <c r="D179"/>
  <c r="C179"/>
  <c r="B179"/>
  <c r="L157"/>
  <c r="M141" s="1"/>
  <c r="J157"/>
  <c r="K140" s="1"/>
  <c r="H157"/>
  <c r="I141" s="1"/>
  <c r="G157"/>
  <c r="F157"/>
  <c r="E157"/>
  <c r="D157"/>
  <c r="C157"/>
  <c r="B157"/>
  <c r="L123"/>
  <c r="L124"/>
  <c r="L125"/>
  <c r="L126"/>
  <c r="L127"/>
  <c r="L128"/>
  <c r="L129"/>
  <c r="L130"/>
  <c r="L131"/>
  <c r="L132"/>
  <c r="L133"/>
  <c r="J123"/>
  <c r="J124"/>
  <c r="J125"/>
  <c r="J126"/>
  <c r="J127"/>
  <c r="J128"/>
  <c r="J129"/>
  <c r="J130"/>
  <c r="J131"/>
  <c r="J132"/>
  <c r="J133"/>
  <c r="H123"/>
  <c r="H124"/>
  <c r="H125"/>
  <c r="H126"/>
  <c r="H127"/>
  <c r="H128"/>
  <c r="H129"/>
  <c r="H130"/>
  <c r="H131"/>
  <c r="H132"/>
  <c r="H133"/>
  <c r="C134"/>
  <c r="D134"/>
  <c r="E134"/>
  <c r="F134"/>
  <c r="G134"/>
  <c r="B134"/>
  <c r="L122"/>
  <c r="J122"/>
  <c r="H122"/>
  <c r="G117"/>
  <c r="F117"/>
  <c r="E117"/>
  <c r="D117"/>
  <c r="C117"/>
  <c r="B117"/>
  <c r="J102"/>
  <c r="J103"/>
  <c r="J104"/>
  <c r="J105"/>
  <c r="J106"/>
  <c r="J107"/>
  <c r="J108"/>
  <c r="J109"/>
  <c r="J110"/>
  <c r="J111"/>
  <c r="J112"/>
  <c r="J113"/>
  <c r="J114"/>
  <c r="J115"/>
  <c r="J116"/>
  <c r="L102"/>
  <c r="L103"/>
  <c r="L104"/>
  <c r="L105"/>
  <c r="L106"/>
  <c r="L107"/>
  <c r="L108"/>
  <c r="L109"/>
  <c r="L110"/>
  <c r="L111"/>
  <c r="L112"/>
  <c r="L113"/>
  <c r="L114"/>
  <c r="L115"/>
  <c r="L116"/>
  <c r="L101"/>
  <c r="J101"/>
  <c r="H102"/>
  <c r="H103"/>
  <c r="H104"/>
  <c r="H105"/>
  <c r="H106"/>
  <c r="H107"/>
  <c r="H108"/>
  <c r="H109"/>
  <c r="H110"/>
  <c r="H111"/>
  <c r="H112"/>
  <c r="H113"/>
  <c r="H114"/>
  <c r="H115"/>
  <c r="H116"/>
  <c r="H101"/>
  <c r="C96"/>
  <c r="D96"/>
  <c r="E96"/>
  <c r="F96"/>
  <c r="G96"/>
  <c r="H96"/>
  <c r="I83" s="1"/>
  <c r="J96"/>
  <c r="K83" s="1"/>
  <c r="L96"/>
  <c r="B96"/>
  <c r="M83"/>
  <c r="L76"/>
  <c r="M69" s="1"/>
  <c r="C76"/>
  <c r="D76"/>
  <c r="E76"/>
  <c r="F76"/>
  <c r="G76"/>
  <c r="H76"/>
  <c r="I69" s="1"/>
  <c r="J76"/>
  <c r="K69" s="1"/>
  <c r="B76"/>
  <c r="L62"/>
  <c r="M60" s="1"/>
  <c r="J62"/>
  <c r="K61" s="1"/>
  <c r="H62"/>
  <c r="I55" s="1"/>
  <c r="G62"/>
  <c r="F62"/>
  <c r="E62"/>
  <c r="D62"/>
  <c r="C62"/>
  <c r="B62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7"/>
  <c r="L12" i="1"/>
  <c r="L13"/>
  <c r="L14"/>
  <c r="L15"/>
  <c r="L16"/>
  <c r="L17"/>
  <c r="L11"/>
  <c r="J12"/>
  <c r="J13"/>
  <c r="J14"/>
  <c r="J15"/>
  <c r="J16"/>
  <c r="J17"/>
  <c r="J11"/>
  <c r="H12"/>
  <c r="H13"/>
  <c r="H14"/>
  <c r="H15"/>
  <c r="H16"/>
  <c r="H17"/>
  <c r="H11"/>
  <c r="D6" i="4"/>
  <c r="G18" i="1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I184" l="1"/>
  <c r="I187"/>
  <c r="I185"/>
  <c r="M185"/>
  <c r="I188"/>
  <c r="K184"/>
  <c r="K188"/>
  <c r="M188"/>
  <c r="H18"/>
  <c r="I154"/>
  <c r="I146"/>
  <c r="M139"/>
  <c r="M150"/>
  <c r="I139"/>
  <c r="I150"/>
  <c r="I142"/>
  <c r="M154"/>
  <c r="I174"/>
  <c r="I172"/>
  <c r="I170"/>
  <c r="I168"/>
  <c r="I166"/>
  <c r="I164"/>
  <c r="M162"/>
  <c r="K177"/>
  <c r="K175"/>
  <c r="K173"/>
  <c r="K171"/>
  <c r="K169"/>
  <c r="K167"/>
  <c r="K165"/>
  <c r="K163"/>
  <c r="K162"/>
  <c r="M178"/>
  <c r="M176"/>
  <c r="M174"/>
  <c r="M172"/>
  <c r="M170"/>
  <c r="M168"/>
  <c r="M166"/>
  <c r="M164"/>
  <c r="I178"/>
  <c r="I176"/>
  <c r="J117"/>
  <c r="K103" s="1"/>
  <c r="L134"/>
  <c r="M133" s="1"/>
  <c r="I156"/>
  <c r="I152"/>
  <c r="I148"/>
  <c r="I144"/>
  <c r="I140"/>
  <c r="M156"/>
  <c r="M152"/>
  <c r="I162"/>
  <c r="I177"/>
  <c r="I175"/>
  <c r="I173"/>
  <c r="I171"/>
  <c r="I169"/>
  <c r="I167"/>
  <c r="I165"/>
  <c r="K178"/>
  <c r="K176"/>
  <c r="K174"/>
  <c r="K172"/>
  <c r="K170"/>
  <c r="K168"/>
  <c r="K166"/>
  <c r="M177"/>
  <c r="M175"/>
  <c r="M173"/>
  <c r="M171"/>
  <c r="M169"/>
  <c r="M167"/>
  <c r="M165"/>
  <c r="K157"/>
  <c r="K155"/>
  <c r="K153"/>
  <c r="K151"/>
  <c r="K149"/>
  <c r="K147"/>
  <c r="K145"/>
  <c r="K143"/>
  <c r="K141"/>
  <c r="M148"/>
  <c r="M146"/>
  <c r="M144"/>
  <c r="M142"/>
  <c r="M140"/>
  <c r="I157"/>
  <c r="I155"/>
  <c r="I153"/>
  <c r="I151"/>
  <c r="I149"/>
  <c r="I147"/>
  <c r="I145"/>
  <c r="I143"/>
  <c r="K139"/>
  <c r="K156"/>
  <c r="K154"/>
  <c r="K152"/>
  <c r="K150"/>
  <c r="K148"/>
  <c r="K146"/>
  <c r="K144"/>
  <c r="K142"/>
  <c r="M157"/>
  <c r="M155"/>
  <c r="M153"/>
  <c r="M151"/>
  <c r="M149"/>
  <c r="M147"/>
  <c r="M145"/>
  <c r="M143"/>
  <c r="M131"/>
  <c r="M127"/>
  <c r="M123"/>
  <c r="M130"/>
  <c r="M126"/>
  <c r="H134"/>
  <c r="J134"/>
  <c r="K132" s="1"/>
  <c r="M122"/>
  <c r="J48"/>
  <c r="K46" s="1"/>
  <c r="L48"/>
  <c r="M47" s="1"/>
  <c r="I67"/>
  <c r="I74"/>
  <c r="I72"/>
  <c r="I70"/>
  <c r="I68"/>
  <c r="M67"/>
  <c r="K74"/>
  <c r="K72"/>
  <c r="K70"/>
  <c r="K68"/>
  <c r="M74"/>
  <c r="M72"/>
  <c r="M70"/>
  <c r="M68"/>
  <c r="L117"/>
  <c r="M103" s="1"/>
  <c r="J18"/>
  <c r="K15" s="1"/>
  <c r="H48"/>
  <c r="I45" s="1"/>
  <c r="I75"/>
  <c r="I73"/>
  <c r="I71"/>
  <c r="K67"/>
  <c r="K75"/>
  <c r="K73"/>
  <c r="K71"/>
  <c r="M75"/>
  <c r="M73"/>
  <c r="M71"/>
  <c r="H117"/>
  <c r="I103" s="1"/>
  <c r="I110"/>
  <c r="I102"/>
  <c r="K116"/>
  <c r="K112"/>
  <c r="K108"/>
  <c r="K104"/>
  <c r="M116"/>
  <c r="M112"/>
  <c r="M108"/>
  <c r="M104"/>
  <c r="I111"/>
  <c r="K115"/>
  <c r="K111"/>
  <c r="K107"/>
  <c r="M101"/>
  <c r="M113"/>
  <c r="M109"/>
  <c r="M105"/>
  <c r="I8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K53"/>
  <c r="K55"/>
  <c r="K57"/>
  <c r="K59"/>
  <c r="M54"/>
  <c r="M56"/>
  <c r="M58"/>
  <c r="J34"/>
  <c r="K25" s="1"/>
  <c r="H34"/>
  <c r="I25" s="1"/>
  <c r="L34"/>
  <c r="M32" s="1"/>
  <c r="M23"/>
  <c r="K30"/>
  <c r="M33"/>
  <c r="I27"/>
  <c r="M30"/>
  <c r="K16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189" i="1" l="1"/>
  <c r="I33"/>
  <c r="I107"/>
  <c r="I115"/>
  <c r="I106"/>
  <c r="I114"/>
  <c r="K189"/>
  <c r="M189"/>
  <c r="I29"/>
  <c r="I30"/>
  <c r="I62"/>
  <c r="M107"/>
  <c r="M111"/>
  <c r="M115"/>
  <c r="K105"/>
  <c r="K109"/>
  <c r="K113"/>
  <c r="K101"/>
  <c r="M102"/>
  <c r="M106"/>
  <c r="M110"/>
  <c r="M114"/>
  <c r="K102"/>
  <c r="K106"/>
  <c r="K110"/>
  <c r="K114"/>
  <c r="I179"/>
  <c r="K179"/>
  <c r="K14"/>
  <c r="M26"/>
  <c r="K29"/>
  <c r="M27"/>
  <c r="K26"/>
  <c r="K31"/>
  <c r="I105"/>
  <c r="I109"/>
  <c r="I113"/>
  <c r="I101"/>
  <c r="I104"/>
  <c r="I108"/>
  <c r="I112"/>
  <c r="I116"/>
  <c r="M124"/>
  <c r="M128"/>
  <c r="M132"/>
  <c r="M125"/>
  <c r="M129"/>
  <c r="M179"/>
  <c r="I124"/>
  <c r="I126"/>
  <c r="I128"/>
  <c r="I130"/>
  <c r="I132"/>
  <c r="K123"/>
  <c r="K127"/>
  <c r="K131"/>
  <c r="I122"/>
  <c r="K126"/>
  <c r="K130"/>
  <c r="I123"/>
  <c r="I127"/>
  <c r="I131"/>
  <c r="K122"/>
  <c r="K125"/>
  <c r="K129"/>
  <c r="K133"/>
  <c r="K124"/>
  <c r="K128"/>
  <c r="I125"/>
  <c r="I129"/>
  <c r="I133"/>
  <c r="K17"/>
  <c r="M76"/>
  <c r="M40"/>
  <c r="M44"/>
  <c r="M39"/>
  <c r="K43"/>
  <c r="K47"/>
  <c r="I42"/>
  <c r="I46"/>
  <c r="M41"/>
  <c r="M45"/>
  <c r="K40"/>
  <c r="K44"/>
  <c r="K39"/>
  <c r="I43"/>
  <c r="I47"/>
  <c r="K76"/>
  <c r="I76"/>
  <c r="M42"/>
  <c r="M46"/>
  <c r="K41"/>
  <c r="K45"/>
  <c r="I40"/>
  <c r="I44"/>
  <c r="I39"/>
  <c r="M43"/>
  <c r="K42"/>
  <c r="I41"/>
  <c r="M117"/>
  <c r="K117"/>
  <c r="M96"/>
  <c r="I96"/>
  <c r="K96"/>
  <c r="K62"/>
  <c r="M62"/>
  <c r="I26"/>
  <c r="I24"/>
  <c r="I28"/>
  <c r="I23"/>
  <c r="I31"/>
  <c r="I32"/>
  <c r="K27"/>
  <c r="K33"/>
  <c r="K24"/>
  <c r="K28"/>
  <c r="M24"/>
  <c r="M28"/>
  <c r="M25"/>
  <c r="M29"/>
  <c r="M31"/>
  <c r="K23"/>
  <c r="K32"/>
  <c r="M13"/>
  <c r="M17"/>
  <c r="M14"/>
  <c r="M12"/>
  <c r="M15"/>
  <c r="K18"/>
  <c r="I18"/>
  <c r="M5"/>
  <c r="M11"/>
  <c r="I48" l="1"/>
  <c r="M134"/>
  <c r="I117"/>
  <c r="I134"/>
  <c r="K134"/>
  <c r="M34"/>
  <c r="M48"/>
  <c r="K48"/>
  <c r="I34"/>
  <c r="K34"/>
  <c r="M18"/>
  <c r="M6"/>
</calcChain>
</file>

<file path=xl/sharedStrings.xml><?xml version="1.0" encoding="utf-8"?>
<sst xmlns="http://schemas.openxmlformats.org/spreadsheetml/2006/main" count="374" uniqueCount="75">
  <si>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</si>
  <si>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</si>
  <si>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</si>
  <si>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</si>
  <si>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</si>
  <si>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</si>
  <si>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</si>
  <si>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</si>
  <si>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</si>
  <si>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</si>
  <si>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</si>
  <si>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</si>
  <si>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</si>
  <si>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</si>
  <si>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</si>
  <si>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</si>
  <si>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</si>
  <si>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</si>
  <si>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</si>
  <si>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</si>
  <si>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</si>
  <si>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</si>
  <si>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</si>
  <si>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</si>
  <si>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</si>
  <si>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</si>
  <si>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</si>
  <si>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</si>
  <si>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</si>
  <si>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</si>
  <si>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</si>
  <si>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</si>
  <si>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</si>
  <si>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</si>
  <si>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</si>
  <si>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</si>
  <si>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</si>
  <si>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</si>
  <si>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</si>
  <si>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</si>
  <si>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</si>
  <si>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</si>
  <si>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</si>
  <si>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</si>
  <si>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</si>
  <si>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</si>
  <si>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</si>
  <si>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</si>
  <si>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</si>
  <si>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</si>
  <si>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</si>
  <si>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</si>
  <si>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</si>
  <si>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</si>
  <si>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</si>
  <si>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</si>
  <si>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</si>
  <si>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</si>
  <si>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</si>
  <si>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</si>
  <si>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</si>
  <si>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</si>
  <si>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</si>
  <si>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</si>
  <si>
    <t>Mês: Ago / 2015</t>
  </si>
  <si>
    <t xml:space="preserve">Gab - Wilson Rogério Wan Dall - GAC Wilson Rogério Wan Dal </t>
  </si>
  <si>
    <t xml:space="preserve">GAB. DO PRESIDENTE - GAP </t>
  </si>
  <si>
    <t>Mês: Set / 2015</t>
  </si>
  <si>
    <t xml:space="preserve">DIRETORIA DE RECURSOS E REEXAMES (DRR) - DRR </t>
  </si>
  <si>
    <t>Mês: Out / 2015</t>
  </si>
  <si>
    <t xml:space="preserve">PRESIDÊNCIA (GAP) - ACOM - ACOM </t>
  </si>
  <si>
    <t>Mês: Nov / 2015</t>
  </si>
  <si>
    <t xml:space="preserve">PRESIDÊNCIA (GAP) - ASMI - GAP/ASMI </t>
  </si>
  <si>
    <t>Mês: Dez / 2015</t>
  </si>
  <si>
    <t xml:space="preserve">SECRETARIA GERAL - SEG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</si>
</sst>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2" fontId="4" fillId="0" borderId="0" xfId="0" applyNumberFormat="1" applyFont="1" applyAlignment="1">
      <alignment horizontal="center"/>
    </xf>
    <xf numFmtId="43" fontId="2" fillId="7" borderId="8" xfId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Dezembro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7">
                  <c:v>87.5</c:v>
                </c:pt>
                <c:pt idx="8">
                  <c:v>149</c:v>
                </c:pt>
                <c:pt idx="9">
                  <c:v>55</c:v>
                </c:pt>
                <c:pt idx="10">
                  <c:v>182</c:v>
                </c:pt>
                <c:pt idx="11">
                  <c:v>0</c:v>
                </c:pt>
                <c:pt idx="12">
                  <c:v>89.25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7">
                  <c:v>82</c:v>
                </c:pt>
                <c:pt idx="8">
                  <c:v>55.5</c:v>
                </c:pt>
                <c:pt idx="9">
                  <c:v>108</c:v>
                </c:pt>
                <c:pt idx="10">
                  <c:v>99.5</c:v>
                </c:pt>
                <c:pt idx="11">
                  <c:v>12.5</c:v>
                </c:pt>
                <c:pt idx="12">
                  <c:v>43.875</c:v>
                </c:pt>
              </c:numCache>
            </c:numRef>
          </c:val>
        </c:ser>
        <c:marker val="1"/>
        <c:axId val="69547520"/>
        <c:axId val="69549056"/>
      </c:lineChart>
      <c:catAx>
        <c:axId val="695475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9549056"/>
        <c:crosses val="autoZero"/>
        <c:auto val="1"/>
        <c:lblAlgn val="ctr"/>
        <c:lblOffset val="100"/>
      </c:catAx>
      <c:valAx>
        <c:axId val="6954905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5475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Dezembro / 2015</a:t>
            </a:r>
          </a:p>
        </c:rich>
      </c:tx>
      <c:layout>
        <c:manualLayout>
          <c:xMode val="edge"/>
          <c:yMode val="edge"/>
          <c:x val="0.29776474093817767"/>
          <c:y val="3.2619765266114563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"/>
          <c:y val="0.20607860291973307"/>
          <c:w val="0.83058900719641182"/>
          <c:h val="0.67644897329011844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8019"/>
                </c:manualLayout>
              </c:layout>
              <c:showVal val="1"/>
            </c:dLbl>
            <c:dLbl>
              <c:idx val="3"/>
              <c:layout>
                <c:manualLayout>
                  <c:x val="2.5990908502997343E-3"/>
                  <c:y val="0.16917522079343084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358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17397218843950382"/>
                </c:manualLayout>
              </c:layout>
              <c:showVal val="1"/>
            </c:dLbl>
            <c:dLbl>
              <c:idx val="8"/>
              <c:layout>
                <c:manualLayout>
                  <c:x val="2.5990908502997343E-3"/>
                  <c:y val="0.17513153856131417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719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84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79"/>
                </c:manualLayout>
              </c:layout>
              <c:showVal val="1"/>
            </c:dLbl>
            <c:dLbl>
              <c:idx val="14"/>
              <c:layout>
                <c:manualLayout>
                  <c:x val="5.1981817005993742E-3"/>
                  <c:y val="0.19164112093842184"/>
                </c:manualLayout>
              </c:layout>
              <c:showVal val="1"/>
            </c:dLbl>
            <c:dLbl>
              <c:idx val="15"/>
              <c:layout>
                <c:manualLayout>
                  <c:x val="2.5990908502997343E-3"/>
                  <c:y val="-4.0774706582642943E-3"/>
                </c:manualLayout>
              </c:layout>
              <c:showVal val="1"/>
            </c:dLbl>
            <c:dLbl>
              <c:idx val="16"/>
              <c:layout>
                <c:manualLayout>
                  <c:x val="5.1981817005994687E-3"/>
                  <c:y val="0.17125376764710037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1">
                  <c:v>76376.800000000003</c:v>
                </c:pt>
                <c:pt idx="12">
                  <c:v>79867.600000000006</c:v>
                </c:pt>
                <c:pt idx="13">
                  <c:v>81834</c:v>
                </c:pt>
                <c:pt idx="14">
                  <c:v>130329.65</c:v>
                </c:pt>
                <c:pt idx="15">
                  <c:v>7300</c:v>
                </c:pt>
                <c:pt idx="16">
                  <c:v>56603.76666666667</c:v>
                </c:pt>
              </c:numCache>
            </c:numRef>
          </c:val>
        </c:ser>
        <c:shape val="cylinder"/>
        <c:axId val="70131712"/>
        <c:axId val="70133248"/>
        <c:axId val="0"/>
      </c:bar3DChart>
      <c:catAx>
        <c:axId val="7013171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0133248"/>
        <c:crosses val="autoZero"/>
        <c:auto val="1"/>
        <c:lblAlgn val="ctr"/>
        <c:lblOffset val="100"/>
      </c:catAx>
      <c:valAx>
        <c:axId val="701332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13171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topLeftCell="A164" workbookViewId="0">
      <selection activeCell="A191" sqref="A191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" customFormat="1" ht="22.5" customHeight="1" thickBot="1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>
      <c r="A4" s="48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5" customFormat="1" ht="22.5" customHeight="1" thickBot="1">
      <c r="A8" s="46" t="s">
        <v>38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>
      <c r="A9" s="47" t="s">
        <v>0</v>
      </c>
      <c r="B9" s="49" t="s">
        <v>1</v>
      </c>
      <c r="C9" s="49"/>
      <c r="D9" s="49"/>
      <c r="E9" s="49" t="s">
        <v>2</v>
      </c>
      <c r="F9" s="49"/>
      <c r="G9" s="49"/>
      <c r="H9" s="49" t="s">
        <v>3</v>
      </c>
      <c r="I9" s="49"/>
      <c r="J9" s="49"/>
      <c r="K9" s="49"/>
      <c r="L9" s="49"/>
      <c r="M9" s="50"/>
    </row>
    <row r="10" spans="1:13" ht="27.75" customHeight="1" thickBot="1">
      <c r="A10" s="48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5" t="s">
        <v>10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5" customFormat="1" ht="22.5" customHeight="1" thickBot="1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>
      <c r="A21" s="47" t="s">
        <v>0</v>
      </c>
      <c r="B21" s="49" t="s">
        <v>1</v>
      </c>
      <c r="C21" s="49"/>
      <c r="D21" s="49"/>
      <c r="E21" s="49" t="s">
        <v>2</v>
      </c>
      <c r="F21" s="49"/>
      <c r="G21" s="49"/>
      <c r="H21" s="49" t="s">
        <v>3</v>
      </c>
      <c r="I21" s="49"/>
      <c r="J21" s="49"/>
      <c r="K21" s="49"/>
      <c r="L21" s="49"/>
      <c r="M21" s="50"/>
    </row>
    <row r="22" spans="1:13" ht="27.75" customHeight="1" thickBot="1">
      <c r="A22" s="48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5" t="s">
        <v>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5" customFormat="1" ht="22.5" customHeight="1" thickBot="1">
      <c r="A36" s="46" t="s">
        <v>49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>
      <c r="A37" s="47" t="s">
        <v>0</v>
      </c>
      <c r="B37" s="49" t="s">
        <v>1</v>
      </c>
      <c r="C37" s="49"/>
      <c r="D37" s="49"/>
      <c r="E37" s="49" t="s">
        <v>2</v>
      </c>
      <c r="F37" s="49"/>
      <c r="G37" s="49"/>
      <c r="H37" s="49" t="s">
        <v>3</v>
      </c>
      <c r="I37" s="49"/>
      <c r="J37" s="49"/>
      <c r="K37" s="49"/>
      <c r="L37" s="49"/>
      <c r="M37" s="50"/>
    </row>
    <row r="38" spans="1:13" ht="27.75" customHeight="1" thickBot="1">
      <c r="A38" s="48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5" t="s">
        <v>10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s="5" customFormat="1" ht="22.5" customHeight="1" thickBot="1">
      <c r="A50" s="46" t="s">
        <v>54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>
      <c r="A51" s="47" t="s">
        <v>0</v>
      </c>
      <c r="B51" s="49" t="s">
        <v>1</v>
      </c>
      <c r="C51" s="49"/>
      <c r="D51" s="49"/>
      <c r="E51" s="49" t="s">
        <v>2</v>
      </c>
      <c r="F51" s="49"/>
      <c r="G51" s="49"/>
      <c r="H51" s="49" t="s">
        <v>3</v>
      </c>
      <c r="I51" s="49"/>
      <c r="J51" s="49"/>
      <c r="K51" s="49"/>
      <c r="L51" s="49"/>
      <c r="M51" s="50"/>
    </row>
    <row r="52" spans="1:13" ht="27.75" customHeight="1" thickBot="1">
      <c r="A52" s="48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5" t="s">
        <v>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s="5" customFormat="1" ht="22.5" customHeight="1" thickBot="1">
      <c r="A64" s="46" t="s">
        <v>57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>
      <c r="A65" s="47" t="s">
        <v>0</v>
      </c>
      <c r="B65" s="49" t="s">
        <v>1</v>
      </c>
      <c r="C65" s="49"/>
      <c r="D65" s="49"/>
      <c r="E65" s="49" t="s">
        <v>2</v>
      </c>
      <c r="F65" s="49"/>
      <c r="G65" s="49"/>
      <c r="H65" s="49" t="s">
        <v>3</v>
      </c>
      <c r="I65" s="49"/>
      <c r="J65" s="49"/>
      <c r="K65" s="49"/>
      <c r="L65" s="49"/>
      <c r="M65" s="50"/>
    </row>
    <row r="66" spans="1:13" ht="27.75" customHeight="1" thickBot="1">
      <c r="A66" s="48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5" t="s">
        <v>10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s="5" customFormat="1" ht="22.5" customHeight="1" thickBot="1">
      <c r="A78" s="46" t="s">
        <v>58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7" t="s">
        <v>0</v>
      </c>
      <c r="B79" s="49" t="s">
        <v>1</v>
      </c>
      <c r="C79" s="49"/>
      <c r="D79" s="49"/>
      <c r="E79" s="49" t="s">
        <v>2</v>
      </c>
      <c r="F79" s="49"/>
      <c r="G79" s="49"/>
      <c r="H79" s="49" t="s">
        <v>3</v>
      </c>
      <c r="I79" s="49"/>
      <c r="J79" s="49"/>
      <c r="K79" s="49"/>
      <c r="L79" s="49"/>
      <c r="M79" s="50"/>
    </row>
    <row r="80" spans="1:13" ht="27.75" customHeight="1" thickBot="1">
      <c r="A80" s="48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5" t="s">
        <v>10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s="5" customFormat="1" ht="22.5" customHeight="1" thickBot="1">
      <c r="A98" s="46" t="s">
        <v>64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>
      <c r="A99" s="47" t="s">
        <v>0</v>
      </c>
      <c r="B99" s="49" t="s">
        <v>1</v>
      </c>
      <c r="C99" s="49"/>
      <c r="D99" s="49"/>
      <c r="E99" s="49" t="s">
        <v>2</v>
      </c>
      <c r="F99" s="49"/>
      <c r="G99" s="49"/>
      <c r="H99" s="49" t="s">
        <v>3</v>
      </c>
      <c r="I99" s="49"/>
      <c r="J99" s="49"/>
      <c r="K99" s="49"/>
      <c r="L99" s="49"/>
      <c r="M99" s="50"/>
    </row>
    <row r="100" spans="1:13" ht="27.75" customHeight="1" thickBot="1">
      <c r="A100" s="48"/>
      <c r="B100" s="6" t="s">
        <v>4</v>
      </c>
      <c r="C100" s="6" t="s">
        <v>5</v>
      </c>
      <c r="D100" s="7" t="s">
        <v>6</v>
      </c>
      <c r="E100" s="6" t="s">
        <v>4</v>
      </c>
      <c r="F100" s="6" t="s">
        <v>5</v>
      </c>
      <c r="G100" s="8" t="s">
        <v>6</v>
      </c>
      <c r="H100" s="6" t="s">
        <v>4</v>
      </c>
      <c r="I100" s="6" t="s">
        <v>7</v>
      </c>
      <c r="J100" s="6" t="s">
        <v>5</v>
      </c>
      <c r="K100" s="6" t="s">
        <v>7</v>
      </c>
      <c r="L100" s="8" t="s">
        <v>6</v>
      </c>
      <c r="M100" s="9" t="s">
        <v>7</v>
      </c>
    </row>
    <row r="101" spans="1:13">
      <c r="A101" s="1" t="s">
        <v>8</v>
      </c>
      <c r="B101" s="38">
        <v>25.5</v>
      </c>
      <c r="C101" s="2">
        <v>6</v>
      </c>
      <c r="D101" s="3">
        <v>7803</v>
      </c>
      <c r="E101" s="38">
        <v>2.5</v>
      </c>
      <c r="F101" s="2">
        <v>2</v>
      </c>
      <c r="G101" s="3">
        <v>765</v>
      </c>
      <c r="H101" s="38">
        <f>B101+E101</f>
        <v>28</v>
      </c>
      <c r="I101" s="4">
        <f>(H101/H$117)*100</f>
        <v>16.519174041297934</v>
      </c>
      <c r="J101" s="2">
        <f>C101+F101</f>
        <v>8</v>
      </c>
      <c r="K101" s="4">
        <f>(J101/J$117)*100</f>
        <v>15.686274509803921</v>
      </c>
      <c r="L101" s="41">
        <f>D101+G101</f>
        <v>8568</v>
      </c>
      <c r="M101" s="4">
        <f>(L101/L$117)*100</f>
        <v>11.218066219061285</v>
      </c>
    </row>
    <row r="102" spans="1:13">
      <c r="A102" s="1" t="s">
        <v>35</v>
      </c>
      <c r="B102" s="38">
        <v>10</v>
      </c>
      <c r="C102" s="2">
        <v>2</v>
      </c>
      <c r="D102" s="3">
        <v>3672</v>
      </c>
      <c r="E102" s="38">
        <v>3</v>
      </c>
      <c r="F102" s="2">
        <v>1</v>
      </c>
      <c r="G102" s="3">
        <v>1752</v>
      </c>
      <c r="H102" s="38">
        <f t="shared" ref="H102:H116" si="60">B102+E102</f>
        <v>13</v>
      </c>
      <c r="I102" s="4">
        <f t="shared" ref="I102:I116" si="61">(H102/H$117)*100</f>
        <v>7.6696165191740411</v>
      </c>
      <c r="J102" s="2">
        <f t="shared" ref="J102:J116" si="62">C102+F102</f>
        <v>3</v>
      </c>
      <c r="K102" s="4">
        <f t="shared" ref="K102:K116" si="63">(J102/J$117)*100</f>
        <v>5.8823529411764701</v>
      </c>
      <c r="L102" s="41">
        <f t="shared" ref="L102:L116" si="64">D102+G102</f>
        <v>5424</v>
      </c>
      <c r="M102" s="4">
        <f t="shared" ref="M102:M116" si="65">(L102/L$117)*100</f>
        <v>7.1016329566046226</v>
      </c>
    </row>
    <row r="103" spans="1:13">
      <c r="A103" s="1" t="s">
        <v>9</v>
      </c>
      <c r="B103" s="38">
        <v>28</v>
      </c>
      <c r="C103" s="2">
        <v>5</v>
      </c>
      <c r="D103" s="3">
        <v>10281.6</v>
      </c>
      <c r="E103" s="38">
        <v>3.5</v>
      </c>
      <c r="F103" s="2">
        <v>1</v>
      </c>
      <c r="G103" s="3">
        <v>1905</v>
      </c>
      <c r="H103" s="38">
        <f t="shared" si="60"/>
        <v>31.5</v>
      </c>
      <c r="I103" s="4">
        <f t="shared" si="61"/>
        <v>18.584070796460178</v>
      </c>
      <c r="J103" s="2">
        <f t="shared" si="62"/>
        <v>6</v>
      </c>
      <c r="K103" s="4">
        <f t="shared" si="63"/>
        <v>11.76470588235294</v>
      </c>
      <c r="L103" s="41">
        <f t="shared" si="64"/>
        <v>12186.6</v>
      </c>
      <c r="M103" s="4">
        <f t="shared" si="65"/>
        <v>15.955892365220853</v>
      </c>
    </row>
    <row r="104" spans="1:13">
      <c r="A104" s="1" t="s">
        <v>41</v>
      </c>
      <c r="B104" s="38">
        <v>3</v>
      </c>
      <c r="C104" s="2">
        <v>2</v>
      </c>
      <c r="D104" s="3">
        <v>1101.5999999999999</v>
      </c>
      <c r="E104" s="38">
        <v>5</v>
      </c>
      <c r="F104" s="2">
        <v>2</v>
      </c>
      <c r="G104" s="3">
        <v>2920</v>
      </c>
      <c r="H104" s="38">
        <f t="shared" si="60"/>
        <v>8</v>
      </c>
      <c r="I104" s="4">
        <f t="shared" si="61"/>
        <v>4.71976401179941</v>
      </c>
      <c r="J104" s="2">
        <f t="shared" si="62"/>
        <v>4</v>
      </c>
      <c r="K104" s="4">
        <f t="shared" si="63"/>
        <v>7.8431372549019605</v>
      </c>
      <c r="L104" s="41">
        <f t="shared" si="64"/>
        <v>4021.6</v>
      </c>
      <c r="M104" s="4">
        <f t="shared" si="65"/>
        <v>5.2654732850813328</v>
      </c>
    </row>
    <row r="105" spans="1:13">
      <c r="A105" s="1" t="s">
        <v>42</v>
      </c>
      <c r="B105" s="38">
        <v>15</v>
      </c>
      <c r="C105" s="2">
        <v>3</v>
      </c>
      <c r="D105" s="3">
        <v>5508</v>
      </c>
      <c r="E105" s="38">
        <v>3.5</v>
      </c>
      <c r="F105" s="2">
        <v>1</v>
      </c>
      <c r="G105" s="3">
        <v>2044</v>
      </c>
      <c r="H105" s="38">
        <f t="shared" si="60"/>
        <v>18.5</v>
      </c>
      <c r="I105" s="4">
        <f t="shared" si="61"/>
        <v>10.914454277286136</v>
      </c>
      <c r="J105" s="2">
        <f t="shared" si="62"/>
        <v>4</v>
      </c>
      <c r="K105" s="4">
        <f t="shared" si="63"/>
        <v>7.8431372549019605</v>
      </c>
      <c r="L105" s="41">
        <f t="shared" si="64"/>
        <v>7552</v>
      </c>
      <c r="M105" s="4">
        <f t="shared" si="65"/>
        <v>9.8878193378093862</v>
      </c>
    </row>
    <row r="106" spans="1:13">
      <c r="A106" s="1" t="s">
        <v>55</v>
      </c>
      <c r="B106" s="38">
        <v>0</v>
      </c>
      <c r="C106" s="2">
        <v>0</v>
      </c>
      <c r="D106" s="3">
        <v>0</v>
      </c>
      <c r="E106" s="38">
        <v>2</v>
      </c>
      <c r="F106" s="2">
        <v>1</v>
      </c>
      <c r="G106" s="3">
        <v>734.4</v>
      </c>
      <c r="H106" s="38">
        <f t="shared" si="60"/>
        <v>2</v>
      </c>
      <c r="I106" s="4">
        <f t="shared" si="61"/>
        <v>1.1799410029498525</v>
      </c>
      <c r="J106" s="2">
        <f t="shared" si="62"/>
        <v>1</v>
      </c>
      <c r="K106" s="4">
        <f t="shared" si="63"/>
        <v>1.9607843137254901</v>
      </c>
      <c r="L106" s="41">
        <f t="shared" si="64"/>
        <v>734.4</v>
      </c>
      <c r="M106" s="4">
        <f t="shared" si="65"/>
        <v>0.96154853306239585</v>
      </c>
    </row>
    <row r="107" spans="1:13">
      <c r="A107" s="1" t="s">
        <v>33</v>
      </c>
      <c r="B107" s="38">
        <v>6</v>
      </c>
      <c r="C107" s="2">
        <v>2</v>
      </c>
      <c r="D107" s="3">
        <v>2203.1999999999998</v>
      </c>
      <c r="E107" s="38">
        <v>13.5</v>
      </c>
      <c r="F107" s="2">
        <v>4</v>
      </c>
      <c r="G107" s="3">
        <v>7328</v>
      </c>
      <c r="H107" s="38">
        <f t="shared" si="60"/>
        <v>19.5</v>
      </c>
      <c r="I107" s="4">
        <f t="shared" si="61"/>
        <v>11.504424778761061</v>
      </c>
      <c r="J107" s="2">
        <f t="shared" si="62"/>
        <v>6</v>
      </c>
      <c r="K107" s="4">
        <f t="shared" si="63"/>
        <v>11.76470588235294</v>
      </c>
      <c r="L107" s="41">
        <f t="shared" si="64"/>
        <v>9531.2000000000007</v>
      </c>
      <c r="M107" s="4">
        <f t="shared" si="65"/>
        <v>12.479182160027653</v>
      </c>
    </row>
    <row r="108" spans="1:13">
      <c r="A108" s="1" t="s">
        <v>50</v>
      </c>
      <c r="B108" s="38">
        <v>0</v>
      </c>
      <c r="C108" s="2">
        <v>0</v>
      </c>
      <c r="D108" s="3">
        <v>0</v>
      </c>
      <c r="E108" s="38">
        <v>3</v>
      </c>
      <c r="F108" s="2">
        <v>3</v>
      </c>
      <c r="G108" s="3">
        <v>918</v>
      </c>
      <c r="H108" s="38">
        <f t="shared" si="60"/>
        <v>3</v>
      </c>
      <c r="I108" s="4">
        <f t="shared" si="61"/>
        <v>1.7699115044247788</v>
      </c>
      <c r="J108" s="2">
        <f t="shared" si="62"/>
        <v>3</v>
      </c>
      <c r="K108" s="4">
        <f t="shared" si="63"/>
        <v>5.8823529411764701</v>
      </c>
      <c r="L108" s="41">
        <f t="shared" si="64"/>
        <v>918</v>
      </c>
      <c r="M108" s="4">
        <f t="shared" si="65"/>
        <v>1.2019356663279948</v>
      </c>
    </row>
    <row r="109" spans="1:13">
      <c r="A109" s="1" t="s">
        <v>34</v>
      </c>
      <c r="B109" s="38">
        <v>0</v>
      </c>
      <c r="C109" s="2">
        <v>0</v>
      </c>
      <c r="D109" s="3">
        <v>0</v>
      </c>
      <c r="E109" s="38">
        <v>8.5</v>
      </c>
      <c r="F109" s="2">
        <v>2</v>
      </c>
      <c r="G109" s="3">
        <v>4964</v>
      </c>
      <c r="H109" s="38">
        <f t="shared" si="60"/>
        <v>8.5</v>
      </c>
      <c r="I109" s="4">
        <f t="shared" si="61"/>
        <v>5.0147492625368733</v>
      </c>
      <c r="J109" s="2">
        <f t="shared" si="62"/>
        <v>2</v>
      </c>
      <c r="K109" s="4">
        <f t="shared" si="63"/>
        <v>3.9215686274509802</v>
      </c>
      <c r="L109" s="41">
        <f t="shared" si="64"/>
        <v>4964</v>
      </c>
      <c r="M109" s="4">
        <f t="shared" si="65"/>
        <v>6.4993558253291575</v>
      </c>
    </row>
    <row r="110" spans="1:13">
      <c r="A110" s="1" t="s">
        <v>65</v>
      </c>
      <c r="B110" s="38">
        <v>0</v>
      </c>
      <c r="C110" s="2">
        <v>0</v>
      </c>
      <c r="D110" s="3">
        <v>0</v>
      </c>
      <c r="E110" s="38">
        <v>2.5</v>
      </c>
      <c r="F110" s="2">
        <v>2</v>
      </c>
      <c r="G110" s="3">
        <v>1673</v>
      </c>
      <c r="H110" s="38">
        <f t="shared" si="60"/>
        <v>2.5</v>
      </c>
      <c r="I110" s="4">
        <f t="shared" si="61"/>
        <v>1.4749262536873156</v>
      </c>
      <c r="J110" s="2">
        <f t="shared" si="62"/>
        <v>2</v>
      </c>
      <c r="K110" s="4">
        <f t="shared" si="63"/>
        <v>3.9215686274509802</v>
      </c>
      <c r="L110" s="41">
        <f t="shared" si="64"/>
        <v>1673</v>
      </c>
      <c r="M110" s="4">
        <f t="shared" si="65"/>
        <v>2.19045574048664</v>
      </c>
    </row>
    <row r="111" spans="1:13">
      <c r="A111" s="1" t="s">
        <v>56</v>
      </c>
      <c r="B111" s="38">
        <v>0</v>
      </c>
      <c r="C111" s="2">
        <v>0</v>
      </c>
      <c r="D111" s="3">
        <v>0</v>
      </c>
      <c r="E111" s="38">
        <v>2</v>
      </c>
      <c r="F111" s="2">
        <v>1</v>
      </c>
      <c r="G111" s="3">
        <v>964</v>
      </c>
      <c r="H111" s="38">
        <f t="shared" si="60"/>
        <v>2</v>
      </c>
      <c r="I111" s="4">
        <f t="shared" si="61"/>
        <v>1.1799410029498525</v>
      </c>
      <c r="J111" s="2">
        <f t="shared" si="62"/>
        <v>1</v>
      </c>
      <c r="K111" s="4">
        <f t="shared" si="63"/>
        <v>1.9607843137254901</v>
      </c>
      <c r="L111" s="41">
        <f t="shared" si="64"/>
        <v>964</v>
      </c>
      <c r="M111" s="4">
        <f t="shared" si="65"/>
        <v>1.2621633794555414</v>
      </c>
    </row>
    <row r="112" spans="1:13">
      <c r="A112" s="1" t="s">
        <v>61</v>
      </c>
      <c r="B112" s="38">
        <v>0</v>
      </c>
      <c r="C112" s="2">
        <v>0</v>
      </c>
      <c r="D112" s="3">
        <v>0</v>
      </c>
      <c r="E112" s="38">
        <v>5.5</v>
      </c>
      <c r="F112" s="2">
        <v>2</v>
      </c>
      <c r="G112" s="3">
        <v>3842</v>
      </c>
      <c r="H112" s="38">
        <f t="shared" si="60"/>
        <v>5.5</v>
      </c>
      <c r="I112" s="4">
        <f t="shared" si="61"/>
        <v>3.2448377581120944</v>
      </c>
      <c r="J112" s="2">
        <f t="shared" si="62"/>
        <v>2</v>
      </c>
      <c r="K112" s="4">
        <f t="shared" si="63"/>
        <v>3.9215686274509802</v>
      </c>
      <c r="L112" s="41">
        <f t="shared" si="64"/>
        <v>3842</v>
      </c>
      <c r="M112" s="4">
        <f t="shared" si="65"/>
        <v>5.0303233442616078</v>
      </c>
    </row>
    <row r="113" spans="1:13">
      <c r="A113" s="1" t="s">
        <v>52</v>
      </c>
      <c r="B113" s="38">
        <v>0</v>
      </c>
      <c r="C113" s="2">
        <v>0</v>
      </c>
      <c r="D113" s="3">
        <v>0</v>
      </c>
      <c r="E113" s="38">
        <v>11</v>
      </c>
      <c r="F113" s="2">
        <v>4</v>
      </c>
      <c r="G113" s="3">
        <v>6362</v>
      </c>
      <c r="H113" s="38">
        <f t="shared" si="60"/>
        <v>11</v>
      </c>
      <c r="I113" s="4">
        <f t="shared" si="61"/>
        <v>6.4896755162241888</v>
      </c>
      <c r="J113" s="2">
        <f t="shared" si="62"/>
        <v>4</v>
      </c>
      <c r="K113" s="4">
        <f t="shared" si="63"/>
        <v>7.8431372549019605</v>
      </c>
      <c r="L113" s="41">
        <f t="shared" si="64"/>
        <v>6362</v>
      </c>
      <c r="M113" s="4">
        <f t="shared" si="65"/>
        <v>8.3297545851619859</v>
      </c>
    </row>
    <row r="114" spans="1:13">
      <c r="A114" s="1" t="s">
        <v>53</v>
      </c>
      <c r="B114" s="38">
        <v>0</v>
      </c>
      <c r="C114" s="2">
        <v>0</v>
      </c>
      <c r="D114" s="3">
        <v>0</v>
      </c>
      <c r="E114" s="38">
        <v>6</v>
      </c>
      <c r="F114" s="2">
        <v>2</v>
      </c>
      <c r="G114" s="3">
        <v>3504</v>
      </c>
      <c r="H114" s="38">
        <f t="shared" si="60"/>
        <v>6</v>
      </c>
      <c r="I114" s="4">
        <f t="shared" si="61"/>
        <v>3.5398230088495577</v>
      </c>
      <c r="J114" s="2">
        <f t="shared" si="62"/>
        <v>2</v>
      </c>
      <c r="K114" s="4">
        <f t="shared" si="63"/>
        <v>3.9215686274509802</v>
      </c>
      <c r="L114" s="41">
        <f t="shared" si="64"/>
        <v>3504</v>
      </c>
      <c r="M114" s="4">
        <f t="shared" si="65"/>
        <v>4.5877805825852871</v>
      </c>
    </row>
    <row r="115" spans="1:13">
      <c r="A115" s="1" t="s">
        <v>66</v>
      </c>
      <c r="B115" s="38">
        <v>0</v>
      </c>
      <c r="C115" s="2">
        <v>0</v>
      </c>
      <c r="D115" s="3">
        <v>0</v>
      </c>
      <c r="E115" s="38">
        <v>6</v>
      </c>
      <c r="F115" s="2">
        <v>2</v>
      </c>
      <c r="G115" s="3">
        <v>3504</v>
      </c>
      <c r="H115" s="38">
        <f t="shared" si="60"/>
        <v>6</v>
      </c>
      <c r="I115" s="4">
        <f t="shared" si="61"/>
        <v>3.5398230088495577</v>
      </c>
      <c r="J115" s="2">
        <f t="shared" si="62"/>
        <v>2</v>
      </c>
      <c r="K115" s="4">
        <f t="shared" si="63"/>
        <v>3.9215686274509802</v>
      </c>
      <c r="L115" s="41">
        <f t="shared" si="64"/>
        <v>3504</v>
      </c>
      <c r="M115" s="4">
        <f t="shared" si="65"/>
        <v>4.5877805825852871</v>
      </c>
    </row>
    <row r="116" spans="1:13" ht="15.75" thickBot="1">
      <c r="A116" s="1" t="s">
        <v>62</v>
      </c>
      <c r="B116" s="38">
        <v>0</v>
      </c>
      <c r="C116" s="2">
        <v>0</v>
      </c>
      <c r="D116" s="3">
        <v>0</v>
      </c>
      <c r="E116" s="38">
        <v>4.5</v>
      </c>
      <c r="F116" s="2">
        <v>1</v>
      </c>
      <c r="G116" s="3">
        <v>2628</v>
      </c>
      <c r="H116" s="38">
        <f t="shared" si="60"/>
        <v>4.5</v>
      </c>
      <c r="I116" s="4">
        <f t="shared" si="61"/>
        <v>2.6548672566371683</v>
      </c>
      <c r="J116" s="2">
        <f t="shared" si="62"/>
        <v>1</v>
      </c>
      <c r="K116" s="4">
        <f t="shared" si="63"/>
        <v>1.9607843137254901</v>
      </c>
      <c r="L116" s="41">
        <f t="shared" si="64"/>
        <v>2628</v>
      </c>
      <c r="M116" s="4">
        <f t="shared" si="65"/>
        <v>3.4408354369389653</v>
      </c>
    </row>
    <row r="117" spans="1:13" ht="15.75" thickBot="1">
      <c r="A117" s="10"/>
      <c r="B117" s="39">
        <f t="shared" ref="B117:H117" si="66">SUM(B101:B116)</f>
        <v>87.5</v>
      </c>
      <c r="C117" s="39">
        <f t="shared" si="66"/>
        <v>20</v>
      </c>
      <c r="D117" s="42">
        <f t="shared" si="66"/>
        <v>30569.399999999998</v>
      </c>
      <c r="E117" s="39">
        <f t="shared" si="66"/>
        <v>82</v>
      </c>
      <c r="F117" s="39">
        <f t="shared" si="66"/>
        <v>31</v>
      </c>
      <c r="G117" s="42">
        <f t="shared" si="66"/>
        <v>45807.4</v>
      </c>
      <c r="H117" s="39">
        <f t="shared" si="66"/>
        <v>169.5</v>
      </c>
      <c r="I117" s="42">
        <f t="shared" ref="I117:M117" si="67">SUM(I102:I116)</f>
        <v>83.48082595870207</v>
      </c>
      <c r="J117" s="35">
        <f>SUM(J101:J116)</f>
        <v>51</v>
      </c>
      <c r="K117" s="42">
        <f t="shared" si="67"/>
        <v>84.313725490196063</v>
      </c>
      <c r="L117" s="42">
        <f>SUM(L101:L116)</f>
        <v>76376.800000000003</v>
      </c>
      <c r="M117" s="42">
        <f t="shared" si="67"/>
        <v>88.781933780938701</v>
      </c>
    </row>
    <row r="118" spans="1:13">
      <c r="A118" s="45" t="s">
        <v>10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s="5" customFormat="1" ht="22.5" customHeight="1" thickBot="1">
      <c r="A119" s="46" t="s">
        <v>67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>
      <c r="A120" s="47" t="s">
        <v>0</v>
      </c>
      <c r="B120" s="49" t="s">
        <v>1</v>
      </c>
      <c r="C120" s="49"/>
      <c r="D120" s="49"/>
      <c r="E120" s="49" t="s">
        <v>2</v>
      </c>
      <c r="F120" s="49"/>
      <c r="G120" s="49"/>
      <c r="H120" s="49" t="s">
        <v>3</v>
      </c>
      <c r="I120" s="49"/>
      <c r="J120" s="49"/>
      <c r="K120" s="49"/>
      <c r="L120" s="49"/>
      <c r="M120" s="50"/>
    </row>
    <row r="121" spans="1:13" ht="27.75" customHeight="1" thickBot="1">
      <c r="A121" s="48"/>
      <c r="B121" s="6" t="s">
        <v>4</v>
      </c>
      <c r="C121" s="6" t="s">
        <v>5</v>
      </c>
      <c r="D121" s="7" t="s">
        <v>6</v>
      </c>
      <c r="E121" s="6" t="s">
        <v>4</v>
      </c>
      <c r="F121" s="6" t="s">
        <v>5</v>
      </c>
      <c r="G121" s="8" t="s">
        <v>6</v>
      </c>
      <c r="H121" s="6" t="s">
        <v>4</v>
      </c>
      <c r="I121" s="6" t="s">
        <v>7</v>
      </c>
      <c r="J121" s="6" t="s">
        <v>5</v>
      </c>
      <c r="K121" s="6" t="s">
        <v>7</v>
      </c>
      <c r="L121" s="8" t="s">
        <v>6</v>
      </c>
      <c r="M121" s="9" t="s">
        <v>7</v>
      </c>
    </row>
    <row r="122" spans="1:13">
      <c r="A122" s="43" t="s">
        <v>8</v>
      </c>
      <c r="B122" s="38">
        <v>46</v>
      </c>
      <c r="C122" s="2">
        <v>11</v>
      </c>
      <c r="D122" s="3">
        <v>14076</v>
      </c>
      <c r="E122" s="38">
        <v>8.5</v>
      </c>
      <c r="F122" s="2">
        <v>4</v>
      </c>
      <c r="G122" s="3">
        <v>2601</v>
      </c>
      <c r="H122" s="38">
        <f>B122+E122</f>
        <v>54.5</v>
      </c>
      <c r="I122" s="4">
        <f>(H122/H$134)*100</f>
        <v>26.65036674816626</v>
      </c>
      <c r="J122" s="2">
        <f>C122+F122</f>
        <v>15</v>
      </c>
      <c r="K122" s="4">
        <f>(J122/J$134)*100</f>
        <v>26.785714285714285</v>
      </c>
      <c r="L122" s="41">
        <f>D122+G122</f>
        <v>16677</v>
      </c>
      <c r="M122" s="4">
        <f>(L122/L$134)*100</f>
        <v>20.880807736804414</v>
      </c>
    </row>
    <row r="123" spans="1:13">
      <c r="A123" s="43" t="s">
        <v>35</v>
      </c>
      <c r="B123" s="38">
        <v>25</v>
      </c>
      <c r="C123" s="2">
        <v>5</v>
      </c>
      <c r="D123" s="3">
        <v>9180</v>
      </c>
      <c r="E123" s="38">
        <v>5.5</v>
      </c>
      <c r="F123" s="2">
        <v>2</v>
      </c>
      <c r="G123" s="3">
        <v>1683</v>
      </c>
      <c r="H123" s="38">
        <f t="shared" ref="H123:H133" si="68">B123+E123</f>
        <v>30.5</v>
      </c>
      <c r="I123" s="4">
        <f t="shared" ref="I123:I133" si="69">(H123/H$134)*100</f>
        <v>14.91442542787286</v>
      </c>
      <c r="J123" s="2">
        <f t="shared" ref="J123:J133" si="70">C123+F123</f>
        <v>7</v>
      </c>
      <c r="K123" s="4">
        <f t="shared" ref="K123:K133" si="71">(J123/J$134)*100</f>
        <v>12.5</v>
      </c>
      <c r="L123" s="41">
        <f t="shared" ref="L123:L133" si="72">D123+G123</f>
        <v>10863</v>
      </c>
      <c r="M123" s="4">
        <f t="shared" ref="M123:M133" si="73">(L123/L$134)*100</f>
        <v>13.601260085441409</v>
      </c>
    </row>
    <row r="124" spans="1:13">
      <c r="A124" s="43" t="s">
        <v>9</v>
      </c>
      <c r="B124" s="38">
        <v>10</v>
      </c>
      <c r="C124" s="2">
        <v>2</v>
      </c>
      <c r="D124" s="3">
        <v>3672</v>
      </c>
      <c r="E124" s="38">
        <v>2</v>
      </c>
      <c r="F124" s="2">
        <v>1</v>
      </c>
      <c r="G124" s="3">
        <v>612</v>
      </c>
      <c r="H124" s="38">
        <f t="shared" si="68"/>
        <v>12</v>
      </c>
      <c r="I124" s="4">
        <f t="shared" si="69"/>
        <v>5.8679706601466997</v>
      </c>
      <c r="J124" s="2">
        <f t="shared" si="70"/>
        <v>3</v>
      </c>
      <c r="K124" s="4">
        <f t="shared" si="71"/>
        <v>5.3571428571428568</v>
      </c>
      <c r="L124" s="41">
        <f t="shared" si="72"/>
        <v>4284</v>
      </c>
      <c r="M124" s="4">
        <f t="shared" si="73"/>
        <v>5.363877216793794</v>
      </c>
    </row>
    <row r="125" spans="1:13">
      <c r="A125" s="43" t="s">
        <v>36</v>
      </c>
      <c r="B125" s="38">
        <v>0</v>
      </c>
      <c r="C125" s="2">
        <v>0</v>
      </c>
      <c r="D125" s="3">
        <v>0</v>
      </c>
      <c r="E125" s="38">
        <v>4</v>
      </c>
      <c r="F125" s="2">
        <v>2</v>
      </c>
      <c r="G125" s="3">
        <v>2336</v>
      </c>
      <c r="H125" s="38">
        <f t="shared" si="68"/>
        <v>4</v>
      </c>
      <c r="I125" s="4">
        <f t="shared" si="69"/>
        <v>1.9559902200488997</v>
      </c>
      <c r="J125" s="2">
        <f t="shared" si="70"/>
        <v>2</v>
      </c>
      <c r="K125" s="4">
        <f t="shared" si="71"/>
        <v>3.5714285714285712</v>
      </c>
      <c r="L125" s="41">
        <f t="shared" si="72"/>
        <v>2336</v>
      </c>
      <c r="M125" s="4">
        <f t="shared" si="73"/>
        <v>2.9248406112115553</v>
      </c>
    </row>
    <row r="126" spans="1:13">
      <c r="A126" s="43" t="s">
        <v>41</v>
      </c>
      <c r="B126" s="38">
        <v>28</v>
      </c>
      <c r="C126" s="2">
        <v>6</v>
      </c>
      <c r="D126" s="3">
        <v>10281.6</v>
      </c>
      <c r="E126" s="38">
        <v>2</v>
      </c>
      <c r="F126" s="2">
        <v>1</v>
      </c>
      <c r="G126" s="3">
        <v>1168</v>
      </c>
      <c r="H126" s="38">
        <f t="shared" si="68"/>
        <v>30</v>
      </c>
      <c r="I126" s="4">
        <f t="shared" si="69"/>
        <v>14.669926650366749</v>
      </c>
      <c r="J126" s="2">
        <f t="shared" si="70"/>
        <v>7</v>
      </c>
      <c r="K126" s="4">
        <f t="shared" si="71"/>
        <v>12.5</v>
      </c>
      <c r="L126" s="41">
        <f t="shared" si="72"/>
        <v>11449.6</v>
      </c>
      <c r="M126" s="4">
        <f t="shared" si="73"/>
        <v>14.335725625910884</v>
      </c>
    </row>
    <row r="127" spans="1:13">
      <c r="A127" s="43" t="s">
        <v>42</v>
      </c>
      <c r="B127" s="38">
        <v>18</v>
      </c>
      <c r="C127" s="2">
        <v>3</v>
      </c>
      <c r="D127" s="3">
        <v>6609.6</v>
      </c>
      <c r="E127" s="38">
        <v>0</v>
      </c>
      <c r="F127" s="2">
        <v>0</v>
      </c>
      <c r="G127" s="3">
        <v>0</v>
      </c>
      <c r="H127" s="38">
        <f t="shared" si="68"/>
        <v>18</v>
      </c>
      <c r="I127" s="4">
        <f t="shared" si="69"/>
        <v>8.8019559902200495</v>
      </c>
      <c r="J127" s="2">
        <f t="shared" si="70"/>
        <v>3</v>
      </c>
      <c r="K127" s="4">
        <f t="shared" si="71"/>
        <v>5.3571428571428568</v>
      </c>
      <c r="L127" s="41">
        <f t="shared" si="72"/>
        <v>6609.6</v>
      </c>
      <c r="M127" s="4">
        <f t="shared" si="73"/>
        <v>8.2756962773389979</v>
      </c>
    </row>
    <row r="128" spans="1:13">
      <c r="A128" s="43" t="s">
        <v>33</v>
      </c>
      <c r="B128" s="38">
        <v>22</v>
      </c>
      <c r="C128" s="2">
        <v>8</v>
      </c>
      <c r="D128" s="3">
        <v>8078.4</v>
      </c>
      <c r="E128" s="38">
        <v>13</v>
      </c>
      <c r="F128" s="2">
        <v>4</v>
      </c>
      <c r="G128" s="3">
        <v>7592</v>
      </c>
      <c r="H128" s="38">
        <f t="shared" si="68"/>
        <v>35</v>
      </c>
      <c r="I128" s="4">
        <f t="shared" si="69"/>
        <v>17.114914425427873</v>
      </c>
      <c r="J128" s="2">
        <f t="shared" si="70"/>
        <v>12</v>
      </c>
      <c r="K128" s="4">
        <f t="shared" si="71"/>
        <v>21.428571428571427</v>
      </c>
      <c r="L128" s="41">
        <f t="shared" si="72"/>
        <v>15670.4</v>
      </c>
      <c r="M128" s="4">
        <f t="shared" si="73"/>
        <v>19.620471880962995</v>
      </c>
    </row>
    <row r="129" spans="1:13">
      <c r="A129" s="43" t="s">
        <v>50</v>
      </c>
      <c r="B129" s="38">
        <v>0</v>
      </c>
      <c r="C129" s="2">
        <v>0</v>
      </c>
      <c r="D129" s="3">
        <v>0</v>
      </c>
      <c r="E129" s="38">
        <v>13.5</v>
      </c>
      <c r="F129" s="2">
        <v>3</v>
      </c>
      <c r="G129" s="3">
        <v>7884</v>
      </c>
      <c r="H129" s="38">
        <f t="shared" si="68"/>
        <v>13.5</v>
      </c>
      <c r="I129" s="4">
        <f t="shared" si="69"/>
        <v>6.6014669926650367</v>
      </c>
      <c r="J129" s="2">
        <f t="shared" si="70"/>
        <v>3</v>
      </c>
      <c r="K129" s="4">
        <f t="shared" si="71"/>
        <v>5.3571428571428568</v>
      </c>
      <c r="L129" s="41">
        <f t="shared" si="72"/>
        <v>7884</v>
      </c>
      <c r="M129" s="4">
        <f t="shared" si="73"/>
        <v>9.8713370628390003</v>
      </c>
    </row>
    <row r="130" spans="1:13">
      <c r="A130" s="43" t="s">
        <v>68</v>
      </c>
      <c r="B130" s="38">
        <v>0</v>
      </c>
      <c r="C130" s="2">
        <v>0</v>
      </c>
      <c r="D130" s="3">
        <v>0</v>
      </c>
      <c r="E130" s="38">
        <v>2</v>
      </c>
      <c r="F130" s="2">
        <v>1</v>
      </c>
      <c r="G130" s="3">
        <v>612</v>
      </c>
      <c r="H130" s="38">
        <f t="shared" si="68"/>
        <v>2</v>
      </c>
      <c r="I130" s="4">
        <f t="shared" si="69"/>
        <v>0.97799511002444983</v>
      </c>
      <c r="J130" s="2">
        <f t="shared" si="70"/>
        <v>1</v>
      </c>
      <c r="K130" s="4">
        <f t="shared" si="71"/>
        <v>1.7857142857142856</v>
      </c>
      <c r="L130" s="41">
        <f t="shared" si="72"/>
        <v>612</v>
      </c>
      <c r="M130" s="4">
        <f t="shared" si="73"/>
        <v>0.76626817382768486</v>
      </c>
    </row>
    <row r="131" spans="1:13">
      <c r="A131" s="43" t="s">
        <v>44</v>
      </c>
      <c r="B131" s="38">
        <v>0</v>
      </c>
      <c r="C131" s="2">
        <v>0</v>
      </c>
      <c r="D131" s="3">
        <v>0</v>
      </c>
      <c r="E131" s="38">
        <v>1</v>
      </c>
      <c r="F131" s="2">
        <v>1</v>
      </c>
      <c r="G131" s="3">
        <v>306</v>
      </c>
      <c r="H131" s="38">
        <f t="shared" si="68"/>
        <v>1</v>
      </c>
      <c r="I131" s="4">
        <f t="shared" si="69"/>
        <v>0.48899755501222492</v>
      </c>
      <c r="J131" s="2">
        <f t="shared" si="70"/>
        <v>1</v>
      </c>
      <c r="K131" s="4">
        <f t="shared" si="71"/>
        <v>1.7857142857142856</v>
      </c>
      <c r="L131" s="41">
        <f t="shared" si="72"/>
        <v>306</v>
      </c>
      <c r="M131" s="4">
        <f t="shared" si="73"/>
        <v>0.38313408691384243</v>
      </c>
    </row>
    <row r="132" spans="1:13">
      <c r="A132" s="43" t="s">
        <v>65</v>
      </c>
      <c r="B132" s="38">
        <v>0</v>
      </c>
      <c r="C132" s="2">
        <v>0</v>
      </c>
      <c r="D132" s="3">
        <v>0</v>
      </c>
      <c r="E132" s="38">
        <v>1.5</v>
      </c>
      <c r="F132" s="2">
        <v>1</v>
      </c>
      <c r="G132" s="3">
        <v>1191</v>
      </c>
      <c r="H132" s="38">
        <f t="shared" si="68"/>
        <v>1.5</v>
      </c>
      <c r="I132" s="4">
        <f t="shared" si="69"/>
        <v>0.73349633251833746</v>
      </c>
      <c r="J132" s="2">
        <f t="shared" si="70"/>
        <v>1</v>
      </c>
      <c r="K132" s="4">
        <f t="shared" si="71"/>
        <v>1.7857142857142856</v>
      </c>
      <c r="L132" s="41">
        <f t="shared" si="72"/>
        <v>1191</v>
      </c>
      <c r="M132" s="4">
        <f t="shared" si="73"/>
        <v>1.4912179657332887</v>
      </c>
    </row>
    <row r="133" spans="1:13" ht="15.75" thickBot="1">
      <c r="A133" s="43" t="s">
        <v>52</v>
      </c>
      <c r="B133" s="38">
        <v>0</v>
      </c>
      <c r="C133" s="2">
        <v>0</v>
      </c>
      <c r="D133" s="3">
        <v>0</v>
      </c>
      <c r="E133" s="38">
        <v>2.5</v>
      </c>
      <c r="F133" s="2">
        <v>1</v>
      </c>
      <c r="G133" s="3">
        <v>1985</v>
      </c>
      <c r="H133" s="38">
        <f t="shared" si="68"/>
        <v>2.5</v>
      </c>
      <c r="I133" s="4">
        <f t="shared" si="69"/>
        <v>1.2224938875305624</v>
      </c>
      <c r="J133" s="2">
        <f t="shared" si="70"/>
        <v>1</v>
      </c>
      <c r="K133" s="4">
        <f t="shared" si="71"/>
        <v>1.7857142857142856</v>
      </c>
      <c r="L133" s="41">
        <f t="shared" si="72"/>
        <v>1985</v>
      </c>
      <c r="M133" s="4">
        <f t="shared" si="73"/>
        <v>2.4853632762221483</v>
      </c>
    </row>
    <row r="134" spans="1:13" ht="15.75" thickBot="1">
      <c r="A134" s="10"/>
      <c r="B134" s="39">
        <f>SUM(B122:B133)</f>
        <v>149</v>
      </c>
      <c r="C134" s="39">
        <f t="shared" ref="C134:G134" si="74">SUM(C122:C133)</f>
        <v>35</v>
      </c>
      <c r="D134" s="42">
        <f t="shared" si="74"/>
        <v>51897.599999999999</v>
      </c>
      <c r="E134" s="39">
        <f t="shared" si="74"/>
        <v>55.5</v>
      </c>
      <c r="F134" s="39">
        <f t="shared" si="74"/>
        <v>21</v>
      </c>
      <c r="G134" s="42">
        <f t="shared" si="74"/>
        <v>27970</v>
      </c>
      <c r="H134" s="39">
        <f t="shared" ref="H134:M134" si="75">SUM(H122:H133)</f>
        <v>204.5</v>
      </c>
      <c r="I134" s="42">
        <f t="shared" si="75"/>
        <v>100</v>
      </c>
      <c r="J134" s="35">
        <f t="shared" si="75"/>
        <v>56</v>
      </c>
      <c r="K134" s="42">
        <f t="shared" si="75"/>
        <v>100.00000000000003</v>
      </c>
      <c r="L134" s="42">
        <f t="shared" si="75"/>
        <v>79867.599999999991</v>
      </c>
      <c r="M134" s="42">
        <f t="shared" si="75"/>
        <v>100.00000000000001</v>
      </c>
    </row>
    <row r="135" spans="1:13">
      <c r="A135" s="45" t="s">
        <v>10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 s="5" customFormat="1" ht="22.5" customHeight="1" thickBot="1">
      <c r="A136" s="46" t="s">
        <v>69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>
      <c r="A137" s="47" t="s">
        <v>0</v>
      </c>
      <c r="B137" s="49" t="s">
        <v>1</v>
      </c>
      <c r="C137" s="49"/>
      <c r="D137" s="49"/>
      <c r="E137" s="49" t="s">
        <v>2</v>
      </c>
      <c r="F137" s="49"/>
      <c r="G137" s="49"/>
      <c r="H137" s="49" t="s">
        <v>3</v>
      </c>
      <c r="I137" s="49"/>
      <c r="J137" s="49"/>
      <c r="K137" s="49"/>
      <c r="L137" s="49"/>
      <c r="M137" s="50"/>
    </row>
    <row r="138" spans="1:13" ht="27.75" customHeight="1" thickBot="1">
      <c r="A138" s="48"/>
      <c r="B138" s="6" t="s">
        <v>4</v>
      </c>
      <c r="C138" s="6" t="s">
        <v>5</v>
      </c>
      <c r="D138" s="7" t="s">
        <v>6</v>
      </c>
      <c r="E138" s="6" t="s">
        <v>4</v>
      </c>
      <c r="F138" s="6" t="s">
        <v>5</v>
      </c>
      <c r="G138" s="8" t="s">
        <v>6</v>
      </c>
      <c r="H138" s="6" t="s">
        <v>4</v>
      </c>
      <c r="I138" s="6" t="s">
        <v>7</v>
      </c>
      <c r="J138" s="6" t="s">
        <v>5</v>
      </c>
      <c r="K138" s="6" t="s">
        <v>7</v>
      </c>
      <c r="L138" s="8" t="s">
        <v>6</v>
      </c>
      <c r="M138" s="9" t="s">
        <v>7</v>
      </c>
    </row>
    <row r="139" spans="1:13">
      <c r="A139" s="43" t="s">
        <v>8</v>
      </c>
      <c r="B139" s="38">
        <v>12</v>
      </c>
      <c r="C139" s="2">
        <v>3</v>
      </c>
      <c r="D139" s="3">
        <v>3672</v>
      </c>
      <c r="E139" s="38">
        <v>4</v>
      </c>
      <c r="F139" s="2">
        <v>4</v>
      </c>
      <c r="G139" s="3">
        <v>1224</v>
      </c>
      <c r="H139" s="38">
        <v>16</v>
      </c>
      <c r="I139" s="4">
        <f>(H139/H$157)*100</f>
        <v>9.8159509202453989</v>
      </c>
      <c r="J139" s="2">
        <v>7</v>
      </c>
      <c r="K139" s="4">
        <f>(J139/J$157)*100</f>
        <v>11.864406779661017</v>
      </c>
      <c r="L139" s="41">
        <v>4896</v>
      </c>
      <c r="M139" s="4">
        <f>(L139/L$157)*100</f>
        <v>5.9827848299256559</v>
      </c>
    </row>
    <row r="140" spans="1:13">
      <c r="A140" s="43" t="s">
        <v>35</v>
      </c>
      <c r="B140" s="38">
        <v>15</v>
      </c>
      <c r="C140" s="2">
        <v>3</v>
      </c>
      <c r="D140" s="3">
        <v>5508</v>
      </c>
      <c r="E140" s="38">
        <v>5.5</v>
      </c>
      <c r="F140" s="2">
        <v>3</v>
      </c>
      <c r="G140" s="3">
        <v>2995.2</v>
      </c>
      <c r="H140" s="38">
        <v>20.5</v>
      </c>
      <c r="I140" s="4">
        <f t="shared" ref="I140:I157" si="76">(H140/H$157)*100</f>
        <v>12.576687116564417</v>
      </c>
      <c r="J140" s="2">
        <v>6</v>
      </c>
      <c r="K140" s="4">
        <f t="shared" ref="K140:K157" si="77">(J140/J$157)*100</f>
        <v>10.16949152542373</v>
      </c>
      <c r="L140" s="41">
        <v>8503.2000000000007</v>
      </c>
      <c r="M140" s="4">
        <f t="shared" ref="M140:M157" si="78">(L140/L$157)*100</f>
        <v>10.390689535503236</v>
      </c>
    </row>
    <row r="141" spans="1:13">
      <c r="A141" s="43" t="s">
        <v>9</v>
      </c>
      <c r="B141" s="38">
        <v>18</v>
      </c>
      <c r="C141" s="2">
        <v>6</v>
      </c>
      <c r="D141" s="3">
        <v>6609.6</v>
      </c>
      <c r="E141" s="38">
        <v>11</v>
      </c>
      <c r="F141" s="2">
        <v>4</v>
      </c>
      <c r="G141" s="3">
        <v>5990.4</v>
      </c>
      <c r="H141" s="38">
        <v>29</v>
      </c>
      <c r="I141" s="4">
        <f t="shared" si="76"/>
        <v>17.791411042944784</v>
      </c>
      <c r="J141" s="2">
        <v>10</v>
      </c>
      <c r="K141" s="4">
        <f t="shared" si="77"/>
        <v>16.949152542372879</v>
      </c>
      <c r="L141" s="41">
        <v>12600</v>
      </c>
      <c r="M141" s="4">
        <f t="shared" si="78"/>
        <v>15.396872724073379</v>
      </c>
    </row>
    <row r="142" spans="1:13">
      <c r="A142" s="43" t="s">
        <v>36</v>
      </c>
      <c r="B142" s="38">
        <v>0</v>
      </c>
      <c r="C142" s="2">
        <v>0</v>
      </c>
      <c r="D142" s="3">
        <v>0</v>
      </c>
      <c r="E142" s="38">
        <v>11</v>
      </c>
      <c r="F142" s="2">
        <v>4</v>
      </c>
      <c r="G142" s="3">
        <v>6424</v>
      </c>
      <c r="H142" s="38">
        <v>11</v>
      </c>
      <c r="I142" s="4">
        <f t="shared" si="76"/>
        <v>6.7484662576687118</v>
      </c>
      <c r="J142" s="2">
        <v>4</v>
      </c>
      <c r="K142" s="4">
        <f t="shared" si="77"/>
        <v>6.7796610169491522</v>
      </c>
      <c r="L142" s="41">
        <v>6424</v>
      </c>
      <c r="M142" s="4">
        <f t="shared" si="78"/>
        <v>7.8499611412259833</v>
      </c>
    </row>
    <row r="143" spans="1:13">
      <c r="A143" s="43" t="s">
        <v>41</v>
      </c>
      <c r="B143" s="38">
        <v>0</v>
      </c>
      <c r="C143" s="2">
        <v>0</v>
      </c>
      <c r="D143" s="3">
        <v>0</v>
      </c>
      <c r="E143" s="38">
        <v>18.5</v>
      </c>
      <c r="F143" s="2">
        <v>6</v>
      </c>
      <c r="G143" s="3">
        <v>10804</v>
      </c>
      <c r="H143" s="38">
        <v>18.5</v>
      </c>
      <c r="I143" s="4">
        <f t="shared" si="76"/>
        <v>11.349693251533742</v>
      </c>
      <c r="J143" s="2">
        <v>6</v>
      </c>
      <c r="K143" s="4">
        <f t="shared" si="77"/>
        <v>10.16949152542373</v>
      </c>
      <c r="L143" s="41">
        <v>10804</v>
      </c>
      <c r="M143" s="4">
        <f t="shared" si="78"/>
        <v>13.202207373880062</v>
      </c>
    </row>
    <row r="144" spans="1:13">
      <c r="A144" s="43" t="s">
        <v>55</v>
      </c>
      <c r="B144" s="38">
        <v>0</v>
      </c>
      <c r="C144" s="2">
        <v>0</v>
      </c>
      <c r="D144" s="3">
        <v>0</v>
      </c>
      <c r="E144" s="38">
        <v>3.5</v>
      </c>
      <c r="F144" s="2">
        <v>1</v>
      </c>
      <c r="G144" s="3">
        <v>2044</v>
      </c>
      <c r="H144" s="38">
        <v>3.5</v>
      </c>
      <c r="I144" s="4">
        <f t="shared" si="76"/>
        <v>2.147239263803681</v>
      </c>
      <c r="J144" s="2">
        <v>1</v>
      </c>
      <c r="K144" s="4">
        <f t="shared" si="77"/>
        <v>1.6949152542372881</v>
      </c>
      <c r="L144" s="41">
        <v>2044</v>
      </c>
      <c r="M144" s="4">
        <f t="shared" si="78"/>
        <v>2.4977149085719037</v>
      </c>
    </row>
    <row r="145" spans="1:13">
      <c r="A145" s="43" t="s">
        <v>33</v>
      </c>
      <c r="B145" s="38">
        <v>0</v>
      </c>
      <c r="C145" s="2">
        <v>0</v>
      </c>
      <c r="D145" s="3">
        <v>0</v>
      </c>
      <c r="E145" s="38">
        <v>9.5</v>
      </c>
      <c r="F145" s="2">
        <v>4</v>
      </c>
      <c r="G145" s="3">
        <v>5270</v>
      </c>
      <c r="H145" s="38">
        <v>9.5</v>
      </c>
      <c r="I145" s="4">
        <f t="shared" si="76"/>
        <v>5.8282208588957047</v>
      </c>
      <c r="J145" s="2">
        <v>4</v>
      </c>
      <c r="K145" s="4">
        <f t="shared" si="77"/>
        <v>6.7796610169491522</v>
      </c>
      <c r="L145" s="41">
        <v>5270</v>
      </c>
      <c r="M145" s="4">
        <f t="shared" si="78"/>
        <v>6.4398031155449775</v>
      </c>
    </row>
    <row r="146" spans="1:13">
      <c r="A146" s="43" t="s">
        <v>34</v>
      </c>
      <c r="B146" s="38">
        <v>0</v>
      </c>
      <c r="C146" s="2">
        <v>0</v>
      </c>
      <c r="D146" s="3">
        <v>0</v>
      </c>
      <c r="E146" s="38">
        <v>4</v>
      </c>
      <c r="F146" s="2">
        <v>1</v>
      </c>
      <c r="G146" s="3">
        <v>2336</v>
      </c>
      <c r="H146" s="38">
        <v>4</v>
      </c>
      <c r="I146" s="4">
        <f t="shared" si="76"/>
        <v>2.4539877300613497</v>
      </c>
      <c r="J146" s="2">
        <v>1</v>
      </c>
      <c r="K146" s="4">
        <f t="shared" si="77"/>
        <v>1.6949152542372881</v>
      </c>
      <c r="L146" s="41">
        <v>2336</v>
      </c>
      <c r="M146" s="4">
        <f t="shared" si="78"/>
        <v>2.8545313240821759</v>
      </c>
    </row>
    <row r="147" spans="1:13">
      <c r="A147" s="43" t="s">
        <v>43</v>
      </c>
      <c r="B147" s="38">
        <v>0</v>
      </c>
      <c r="C147" s="2">
        <v>0</v>
      </c>
      <c r="D147" s="3">
        <v>0</v>
      </c>
      <c r="E147" s="38">
        <v>1.5</v>
      </c>
      <c r="F147" s="2">
        <v>1</v>
      </c>
      <c r="G147" s="3">
        <v>876</v>
      </c>
      <c r="H147" s="38">
        <v>1.5</v>
      </c>
      <c r="I147" s="4">
        <f t="shared" si="76"/>
        <v>0.92024539877300615</v>
      </c>
      <c r="J147" s="2">
        <v>1</v>
      </c>
      <c r="K147" s="4">
        <f t="shared" si="77"/>
        <v>1.6949152542372881</v>
      </c>
      <c r="L147" s="41">
        <v>876</v>
      </c>
      <c r="M147" s="4">
        <f t="shared" si="78"/>
        <v>1.070449246530816</v>
      </c>
    </row>
    <row r="148" spans="1:13">
      <c r="A148" s="43" t="s">
        <v>65</v>
      </c>
      <c r="B148" s="38">
        <v>0</v>
      </c>
      <c r="C148" s="2">
        <v>0</v>
      </c>
      <c r="D148" s="3">
        <v>0</v>
      </c>
      <c r="E148" s="38">
        <v>7</v>
      </c>
      <c r="F148" s="2">
        <v>2</v>
      </c>
      <c r="G148" s="3">
        <v>4088</v>
      </c>
      <c r="H148" s="38">
        <v>7</v>
      </c>
      <c r="I148" s="4">
        <f t="shared" si="76"/>
        <v>4.294478527607362</v>
      </c>
      <c r="J148" s="2">
        <v>2</v>
      </c>
      <c r="K148" s="4">
        <f t="shared" si="77"/>
        <v>3.3898305084745761</v>
      </c>
      <c r="L148" s="41">
        <v>4088</v>
      </c>
      <c r="M148" s="4">
        <f t="shared" si="78"/>
        <v>4.9954298171438074</v>
      </c>
    </row>
    <row r="149" spans="1:13">
      <c r="A149" s="43" t="s">
        <v>60</v>
      </c>
      <c r="B149" s="38">
        <v>10</v>
      </c>
      <c r="C149" s="2">
        <v>5</v>
      </c>
      <c r="D149" s="3">
        <v>3849.6</v>
      </c>
      <c r="E149" s="38">
        <v>4</v>
      </c>
      <c r="F149" s="2">
        <v>1</v>
      </c>
      <c r="G149" s="3">
        <v>2336</v>
      </c>
      <c r="H149" s="38">
        <v>14</v>
      </c>
      <c r="I149" s="4">
        <f t="shared" si="76"/>
        <v>8.5889570552147241</v>
      </c>
      <c r="J149" s="2">
        <v>6</v>
      </c>
      <c r="K149" s="4">
        <f t="shared" si="77"/>
        <v>10.16949152542373</v>
      </c>
      <c r="L149" s="41">
        <v>6185.6</v>
      </c>
      <c r="M149" s="4">
        <f t="shared" si="78"/>
        <v>7.5586425334943099</v>
      </c>
    </row>
    <row r="150" spans="1:13">
      <c r="A150" s="43" t="s">
        <v>61</v>
      </c>
      <c r="B150" s="38">
        <v>0</v>
      </c>
      <c r="C150" s="2">
        <v>0</v>
      </c>
      <c r="D150" s="3">
        <v>0</v>
      </c>
      <c r="E150" s="38">
        <v>4</v>
      </c>
      <c r="F150" s="2">
        <v>2</v>
      </c>
      <c r="G150" s="3">
        <v>2546</v>
      </c>
      <c r="H150" s="38">
        <v>4</v>
      </c>
      <c r="I150" s="4">
        <f t="shared" si="76"/>
        <v>2.4539877300613497</v>
      </c>
      <c r="J150" s="2">
        <v>2</v>
      </c>
      <c r="K150" s="4">
        <f t="shared" si="77"/>
        <v>3.3898305084745761</v>
      </c>
      <c r="L150" s="41">
        <v>2546</v>
      </c>
      <c r="M150" s="4">
        <f t="shared" si="78"/>
        <v>3.1111458694833987</v>
      </c>
    </row>
    <row r="151" spans="1:13">
      <c r="A151" s="43" t="s">
        <v>51</v>
      </c>
      <c r="B151" s="38">
        <v>0</v>
      </c>
      <c r="C151" s="2">
        <v>0</v>
      </c>
      <c r="D151" s="3">
        <v>0</v>
      </c>
      <c r="E151" s="38">
        <v>3</v>
      </c>
      <c r="F151" s="2">
        <v>1</v>
      </c>
      <c r="G151" s="3">
        <v>2382</v>
      </c>
      <c r="H151" s="38">
        <v>3</v>
      </c>
      <c r="I151" s="4">
        <f t="shared" si="76"/>
        <v>1.8404907975460123</v>
      </c>
      <c r="J151" s="2">
        <v>1</v>
      </c>
      <c r="K151" s="4">
        <f t="shared" si="77"/>
        <v>1.6949152542372881</v>
      </c>
      <c r="L151" s="41">
        <v>2382</v>
      </c>
      <c r="M151" s="4">
        <f t="shared" si="78"/>
        <v>2.9107421292653006</v>
      </c>
    </row>
    <row r="152" spans="1:13">
      <c r="A152" s="43" t="s">
        <v>52</v>
      </c>
      <c r="B152" s="38">
        <v>0</v>
      </c>
      <c r="C152" s="2">
        <v>0</v>
      </c>
      <c r="D152" s="3">
        <v>0</v>
      </c>
      <c r="E152" s="38">
        <v>3.5</v>
      </c>
      <c r="F152" s="2">
        <v>1</v>
      </c>
      <c r="G152" s="3">
        <v>2779</v>
      </c>
      <c r="H152" s="38">
        <v>3.5</v>
      </c>
      <c r="I152" s="4">
        <f t="shared" si="76"/>
        <v>2.147239263803681</v>
      </c>
      <c r="J152" s="2">
        <v>1</v>
      </c>
      <c r="K152" s="4">
        <f t="shared" si="77"/>
        <v>1.6949152542372881</v>
      </c>
      <c r="L152" s="41">
        <v>2779</v>
      </c>
      <c r="M152" s="4">
        <f t="shared" si="78"/>
        <v>3.3958658174761838</v>
      </c>
    </row>
    <row r="153" spans="1:13">
      <c r="A153" s="43" t="s">
        <v>53</v>
      </c>
      <c r="B153" s="38">
        <v>0</v>
      </c>
      <c r="C153" s="2">
        <v>0</v>
      </c>
      <c r="D153" s="3">
        <v>0</v>
      </c>
      <c r="E153" s="38">
        <v>8</v>
      </c>
      <c r="F153" s="2">
        <v>2</v>
      </c>
      <c r="G153" s="3">
        <v>5512</v>
      </c>
      <c r="H153" s="38">
        <v>8</v>
      </c>
      <c r="I153" s="4">
        <f t="shared" si="76"/>
        <v>4.9079754601226995</v>
      </c>
      <c r="J153" s="2">
        <v>2</v>
      </c>
      <c r="K153" s="4">
        <f t="shared" si="77"/>
        <v>3.3898305084745761</v>
      </c>
      <c r="L153" s="41">
        <v>5512</v>
      </c>
      <c r="M153" s="4">
        <f t="shared" si="78"/>
        <v>6.7355208297692437</v>
      </c>
    </row>
    <row r="154" spans="1:13">
      <c r="A154" s="43" t="s">
        <v>70</v>
      </c>
      <c r="B154" s="38">
        <v>0</v>
      </c>
      <c r="C154" s="2">
        <v>0</v>
      </c>
      <c r="D154" s="3">
        <v>0</v>
      </c>
      <c r="E154" s="38">
        <v>5</v>
      </c>
      <c r="F154" s="2">
        <v>3</v>
      </c>
      <c r="G154" s="3">
        <v>2086</v>
      </c>
      <c r="H154" s="38">
        <v>5</v>
      </c>
      <c r="I154" s="4">
        <f t="shared" si="76"/>
        <v>3.0674846625766872</v>
      </c>
      <c r="J154" s="2">
        <v>3</v>
      </c>
      <c r="K154" s="4">
        <f t="shared" si="77"/>
        <v>5.0847457627118651</v>
      </c>
      <c r="L154" s="41">
        <v>2086</v>
      </c>
      <c r="M154" s="4">
        <f t="shared" si="78"/>
        <v>2.5490378176521484</v>
      </c>
    </row>
    <row r="155" spans="1:13">
      <c r="A155" s="43" t="s">
        <v>62</v>
      </c>
      <c r="B155" s="38">
        <v>0</v>
      </c>
      <c r="C155" s="2">
        <v>0</v>
      </c>
      <c r="D155" s="3">
        <v>0</v>
      </c>
      <c r="E155" s="38">
        <v>1.5</v>
      </c>
      <c r="F155" s="2">
        <v>1</v>
      </c>
      <c r="G155" s="3">
        <v>459</v>
      </c>
      <c r="H155" s="38">
        <v>1.5</v>
      </c>
      <c r="I155" s="4">
        <f t="shared" si="76"/>
        <v>0.92024539877300615</v>
      </c>
      <c r="J155" s="2">
        <v>1</v>
      </c>
      <c r="K155" s="4">
        <f t="shared" si="77"/>
        <v>1.6949152542372881</v>
      </c>
      <c r="L155" s="41">
        <v>459</v>
      </c>
      <c r="M155" s="4">
        <f t="shared" si="78"/>
        <v>0.56088607780553024</v>
      </c>
    </row>
    <row r="156" spans="1:13" ht="15.75" thickBot="1">
      <c r="A156" s="43" t="s">
        <v>63</v>
      </c>
      <c r="B156" s="38">
        <v>0</v>
      </c>
      <c r="C156" s="2">
        <v>0</v>
      </c>
      <c r="D156" s="3">
        <v>0</v>
      </c>
      <c r="E156" s="38">
        <v>3.5</v>
      </c>
      <c r="F156" s="2">
        <v>1</v>
      </c>
      <c r="G156" s="3">
        <v>2044</v>
      </c>
      <c r="H156" s="38">
        <v>3.5</v>
      </c>
      <c r="I156" s="4">
        <f t="shared" si="76"/>
        <v>2.147239263803681</v>
      </c>
      <c r="J156" s="2">
        <v>1</v>
      </c>
      <c r="K156" s="4">
        <f t="shared" si="77"/>
        <v>1.6949152542372881</v>
      </c>
      <c r="L156" s="41">
        <v>2044</v>
      </c>
      <c r="M156" s="4">
        <f t="shared" si="78"/>
        <v>2.4977149085719037</v>
      </c>
    </row>
    <row r="157" spans="1:13" ht="15.75" thickBot="1">
      <c r="A157" s="10"/>
      <c r="B157" s="39">
        <f>SUM(B139:B156)</f>
        <v>55</v>
      </c>
      <c r="C157" s="39">
        <f t="shared" ref="C157:H157" si="79">SUM(C139:C156)</f>
        <v>17</v>
      </c>
      <c r="D157" s="42">
        <f t="shared" si="79"/>
        <v>19639.2</v>
      </c>
      <c r="E157" s="39">
        <f t="shared" si="79"/>
        <v>108</v>
      </c>
      <c r="F157" s="39">
        <f t="shared" si="79"/>
        <v>42</v>
      </c>
      <c r="G157" s="42">
        <f t="shared" si="79"/>
        <v>62195.6</v>
      </c>
      <c r="H157" s="39">
        <f t="shared" si="79"/>
        <v>163</v>
      </c>
      <c r="I157" s="42">
        <f t="shared" si="76"/>
        <v>100</v>
      </c>
      <c r="J157" s="35">
        <f>SUM(J139:J156)</f>
        <v>59</v>
      </c>
      <c r="K157" s="42">
        <f t="shared" si="77"/>
        <v>100</v>
      </c>
      <c r="L157" s="42">
        <f>SUM(L139:L156)</f>
        <v>81834.799999999988</v>
      </c>
      <c r="M157" s="42">
        <f t="shared" si="78"/>
        <v>100</v>
      </c>
    </row>
    <row r="158" spans="1:13">
      <c r="A158" s="45" t="s">
        <v>10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3" s="5" customFormat="1" ht="22.5" customHeight="1" thickBot="1">
      <c r="A159" s="46" t="s">
        <v>71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</row>
    <row r="160" spans="1:13">
      <c r="A160" s="47" t="s">
        <v>0</v>
      </c>
      <c r="B160" s="49" t="s">
        <v>1</v>
      </c>
      <c r="C160" s="49"/>
      <c r="D160" s="49"/>
      <c r="E160" s="49" t="s">
        <v>2</v>
      </c>
      <c r="F160" s="49"/>
      <c r="G160" s="49"/>
      <c r="H160" s="49" t="s">
        <v>3</v>
      </c>
      <c r="I160" s="49"/>
      <c r="J160" s="49"/>
      <c r="K160" s="49"/>
      <c r="L160" s="49"/>
      <c r="M160" s="50"/>
    </row>
    <row r="161" spans="1:13" ht="27.75" customHeight="1" thickBot="1">
      <c r="A161" s="48"/>
      <c r="B161" s="6" t="s">
        <v>4</v>
      </c>
      <c r="C161" s="6" t="s">
        <v>5</v>
      </c>
      <c r="D161" s="7" t="s">
        <v>6</v>
      </c>
      <c r="E161" s="6" t="s">
        <v>4</v>
      </c>
      <c r="F161" s="6" t="s">
        <v>5</v>
      </c>
      <c r="G161" s="8" t="s">
        <v>6</v>
      </c>
      <c r="H161" s="6" t="s">
        <v>4</v>
      </c>
      <c r="I161" s="6" t="s">
        <v>7</v>
      </c>
      <c r="J161" s="6" t="s">
        <v>5</v>
      </c>
      <c r="K161" s="6" t="s">
        <v>7</v>
      </c>
      <c r="L161" s="8" t="s">
        <v>6</v>
      </c>
      <c r="M161" s="9" t="s">
        <v>7</v>
      </c>
    </row>
    <row r="162" spans="1:13">
      <c r="A162" s="43" t="s">
        <v>59</v>
      </c>
      <c r="B162" s="38">
        <v>0</v>
      </c>
      <c r="C162" s="53">
        <v>0</v>
      </c>
      <c r="D162" s="3">
        <v>0</v>
      </c>
      <c r="E162" s="38">
        <v>3</v>
      </c>
      <c r="F162" s="2">
        <v>1</v>
      </c>
      <c r="G162" s="3">
        <v>1752</v>
      </c>
      <c r="H162" s="43">
        <v>3</v>
      </c>
      <c r="I162" s="4">
        <f>(H162/H$179)*100</f>
        <v>1.0657193605683837</v>
      </c>
      <c r="J162" s="43">
        <v>1</v>
      </c>
      <c r="K162" s="4">
        <f>(J162/J$179)*100</f>
        <v>1.4705882352941175</v>
      </c>
      <c r="L162" s="44">
        <v>1752</v>
      </c>
      <c r="M162" s="4">
        <f>(L162/L$179)*100</f>
        <v>1.3442835149177488</v>
      </c>
    </row>
    <row r="163" spans="1:13">
      <c r="A163" s="43" t="s">
        <v>8</v>
      </c>
      <c r="B163" s="38">
        <v>55</v>
      </c>
      <c r="C163" s="53">
        <v>12</v>
      </c>
      <c r="D163" s="3">
        <v>16830</v>
      </c>
      <c r="E163" s="38">
        <v>5</v>
      </c>
      <c r="F163" s="2">
        <v>1</v>
      </c>
      <c r="G163" s="3">
        <v>1530</v>
      </c>
      <c r="H163" s="43">
        <v>60</v>
      </c>
      <c r="I163" s="4">
        <f t="shared" ref="I163:I178" si="80">(H163/H$179)*100</f>
        <v>21.314387211367674</v>
      </c>
      <c r="J163" s="43">
        <v>13</v>
      </c>
      <c r="K163" s="4">
        <f t="shared" ref="K163:K178" si="81">(J163/J$179)*100</f>
        <v>19.117647058823529</v>
      </c>
      <c r="L163" s="44">
        <v>18360</v>
      </c>
      <c r="M163" s="4">
        <f t="shared" ref="M163:M178" si="82">(L163/L$179)*100</f>
        <v>14.087354642631203</v>
      </c>
    </row>
    <row r="164" spans="1:13">
      <c r="A164" s="43" t="s">
        <v>35</v>
      </c>
      <c r="B164" s="38">
        <v>34</v>
      </c>
      <c r="C164" s="53">
        <v>8</v>
      </c>
      <c r="D164" s="3">
        <v>12484.8</v>
      </c>
      <c r="E164" s="38">
        <v>15</v>
      </c>
      <c r="F164" s="2">
        <v>5</v>
      </c>
      <c r="G164" s="3">
        <v>7370</v>
      </c>
      <c r="H164" s="43">
        <v>49</v>
      </c>
      <c r="I164" s="4">
        <f t="shared" si="80"/>
        <v>17.406749555950267</v>
      </c>
      <c r="J164" s="43">
        <v>13</v>
      </c>
      <c r="K164" s="4">
        <f t="shared" si="81"/>
        <v>19.117647058823529</v>
      </c>
      <c r="L164" s="44">
        <v>19854.8</v>
      </c>
      <c r="M164" s="4">
        <f t="shared" si="82"/>
        <v>15.234292426934315</v>
      </c>
    </row>
    <row r="165" spans="1:13">
      <c r="A165" s="43" t="s">
        <v>9</v>
      </c>
      <c r="B165" s="38">
        <v>10</v>
      </c>
      <c r="C165" s="53">
        <v>2</v>
      </c>
      <c r="D165" s="3">
        <v>3672</v>
      </c>
      <c r="E165" s="38">
        <v>0</v>
      </c>
      <c r="F165" s="2">
        <v>0</v>
      </c>
      <c r="G165" s="3">
        <v>0</v>
      </c>
      <c r="H165" s="43">
        <v>10</v>
      </c>
      <c r="I165" s="4">
        <f t="shared" si="80"/>
        <v>3.5523978685612785</v>
      </c>
      <c r="J165" s="43">
        <v>2</v>
      </c>
      <c r="K165" s="4">
        <f t="shared" si="81"/>
        <v>2.9411764705882351</v>
      </c>
      <c r="L165" s="44">
        <v>3672</v>
      </c>
      <c r="M165" s="4">
        <f t="shared" si="82"/>
        <v>2.8174709285262405</v>
      </c>
    </row>
    <row r="166" spans="1:13">
      <c r="A166" s="43" t="s">
        <v>36</v>
      </c>
      <c r="B166" s="38">
        <v>0</v>
      </c>
      <c r="C166" s="53">
        <v>0</v>
      </c>
      <c r="D166" s="3">
        <v>0</v>
      </c>
      <c r="E166" s="38">
        <v>4.5</v>
      </c>
      <c r="F166" s="2">
        <v>1</v>
      </c>
      <c r="G166" s="3">
        <v>2628</v>
      </c>
      <c r="H166" s="43">
        <v>4.5</v>
      </c>
      <c r="I166" s="4">
        <f t="shared" si="80"/>
        <v>1.5985790408525755</v>
      </c>
      <c r="J166" s="43">
        <v>1</v>
      </c>
      <c r="K166" s="4">
        <f t="shared" si="81"/>
        <v>1.4705882352941175</v>
      </c>
      <c r="L166" s="44">
        <v>2628</v>
      </c>
      <c r="M166" s="4">
        <f t="shared" si="82"/>
        <v>2.0164252723766229</v>
      </c>
    </row>
    <row r="167" spans="1:13">
      <c r="A167" s="43" t="s">
        <v>41</v>
      </c>
      <c r="B167" s="38">
        <v>27</v>
      </c>
      <c r="C167" s="53">
        <v>7</v>
      </c>
      <c r="D167" s="3">
        <v>9914.4</v>
      </c>
      <c r="E167" s="38">
        <v>7</v>
      </c>
      <c r="F167" s="2">
        <v>2</v>
      </c>
      <c r="G167" s="3">
        <v>4088</v>
      </c>
      <c r="H167" s="43">
        <v>34</v>
      </c>
      <c r="I167" s="4">
        <f t="shared" si="80"/>
        <v>12.078152753108348</v>
      </c>
      <c r="J167" s="43">
        <v>9</v>
      </c>
      <c r="K167" s="4">
        <f t="shared" si="81"/>
        <v>13.23529411764706</v>
      </c>
      <c r="L167" s="44">
        <v>14002.4</v>
      </c>
      <c r="M167" s="4">
        <f t="shared" si="82"/>
        <v>10.74383304182893</v>
      </c>
    </row>
    <row r="168" spans="1:13">
      <c r="A168" s="43" t="s">
        <v>42</v>
      </c>
      <c r="B168" s="38">
        <v>18</v>
      </c>
      <c r="C168" s="53">
        <v>3</v>
      </c>
      <c r="D168" s="3">
        <v>6609.6</v>
      </c>
      <c r="E168" s="38">
        <v>0</v>
      </c>
      <c r="F168" s="2">
        <v>0</v>
      </c>
      <c r="G168" s="3">
        <v>0</v>
      </c>
      <c r="H168" s="43">
        <v>18</v>
      </c>
      <c r="I168" s="4">
        <f t="shared" si="80"/>
        <v>6.3943161634103021</v>
      </c>
      <c r="J168" s="43">
        <v>3</v>
      </c>
      <c r="K168" s="4">
        <f t="shared" si="81"/>
        <v>4.4117647058823533</v>
      </c>
      <c r="L168" s="44">
        <v>6609.6</v>
      </c>
      <c r="M168" s="4">
        <f t="shared" si="82"/>
        <v>5.0714476713472338</v>
      </c>
    </row>
    <row r="169" spans="1:13">
      <c r="A169" s="43" t="s">
        <v>55</v>
      </c>
      <c r="B169" s="38">
        <v>20</v>
      </c>
      <c r="C169" s="53">
        <v>4</v>
      </c>
      <c r="D169" s="3">
        <v>7344</v>
      </c>
      <c r="E169" s="38">
        <v>0</v>
      </c>
      <c r="F169" s="2">
        <v>0</v>
      </c>
      <c r="G169" s="3">
        <v>0</v>
      </c>
      <c r="H169" s="43">
        <v>20</v>
      </c>
      <c r="I169" s="4">
        <f t="shared" si="80"/>
        <v>7.104795737122557</v>
      </c>
      <c r="J169" s="43">
        <v>4</v>
      </c>
      <c r="K169" s="4">
        <f t="shared" si="81"/>
        <v>5.8823529411764701</v>
      </c>
      <c r="L169" s="44">
        <v>7344</v>
      </c>
      <c r="M169" s="4">
        <f t="shared" si="82"/>
        <v>5.634941857052481</v>
      </c>
    </row>
    <row r="170" spans="1:13">
      <c r="A170" s="43" t="s">
        <v>33</v>
      </c>
      <c r="B170" s="38">
        <v>18</v>
      </c>
      <c r="C170" s="53">
        <v>4</v>
      </c>
      <c r="D170" s="3">
        <v>6609.6</v>
      </c>
      <c r="E170" s="38">
        <v>15.5</v>
      </c>
      <c r="F170" s="2">
        <v>4</v>
      </c>
      <c r="G170" s="3">
        <v>9052</v>
      </c>
      <c r="H170" s="43">
        <v>33.5</v>
      </c>
      <c r="I170" s="4">
        <f t="shared" si="80"/>
        <v>11.900532859680284</v>
      </c>
      <c r="J170" s="43">
        <v>8</v>
      </c>
      <c r="K170" s="4">
        <f t="shared" si="81"/>
        <v>11.76470588235294</v>
      </c>
      <c r="L170" s="44">
        <v>15661.6</v>
      </c>
      <c r="M170" s="4">
        <f t="shared" si="82"/>
        <v>12.016912498422268</v>
      </c>
    </row>
    <row r="171" spans="1:13">
      <c r="A171" s="43" t="s">
        <v>43</v>
      </c>
      <c r="B171" s="38">
        <v>0</v>
      </c>
      <c r="C171" s="53">
        <v>0</v>
      </c>
      <c r="D171" s="3">
        <v>0</v>
      </c>
      <c r="E171" s="38">
        <v>5.5</v>
      </c>
      <c r="F171" s="2">
        <v>2</v>
      </c>
      <c r="G171" s="3">
        <v>3212</v>
      </c>
      <c r="H171" s="43">
        <v>5.5</v>
      </c>
      <c r="I171" s="4">
        <f t="shared" si="80"/>
        <v>1.9538188277087036</v>
      </c>
      <c r="J171" s="43">
        <v>2</v>
      </c>
      <c r="K171" s="4">
        <f t="shared" si="81"/>
        <v>2.9411764705882351</v>
      </c>
      <c r="L171" s="44">
        <v>3212</v>
      </c>
      <c r="M171" s="4">
        <f t="shared" si="82"/>
        <v>2.4645197773492065</v>
      </c>
    </row>
    <row r="172" spans="1:13">
      <c r="A172" s="43" t="s">
        <v>65</v>
      </c>
      <c r="B172" s="38">
        <v>0</v>
      </c>
      <c r="C172" s="53">
        <v>0</v>
      </c>
      <c r="D172" s="3">
        <v>0</v>
      </c>
      <c r="E172" s="38">
        <v>4.5</v>
      </c>
      <c r="F172" s="2">
        <v>1</v>
      </c>
      <c r="G172" s="3">
        <v>3573</v>
      </c>
      <c r="H172" s="43">
        <v>4.5</v>
      </c>
      <c r="I172" s="4">
        <f t="shared" si="80"/>
        <v>1.5985790408525755</v>
      </c>
      <c r="J172" s="43">
        <v>1</v>
      </c>
      <c r="K172" s="4">
        <f t="shared" si="81"/>
        <v>1.4705882352941175</v>
      </c>
      <c r="L172" s="44">
        <v>3573</v>
      </c>
      <c r="M172" s="4">
        <f t="shared" si="82"/>
        <v>2.7415097025120532</v>
      </c>
    </row>
    <row r="173" spans="1:13">
      <c r="A173" s="43" t="s">
        <v>61</v>
      </c>
      <c r="B173" s="38">
        <v>0</v>
      </c>
      <c r="C173" s="53">
        <v>0</v>
      </c>
      <c r="D173" s="3">
        <v>0</v>
      </c>
      <c r="E173" s="38">
        <v>4</v>
      </c>
      <c r="F173" s="2">
        <v>1</v>
      </c>
      <c r="G173" s="3">
        <v>3176</v>
      </c>
      <c r="H173" s="43">
        <v>4</v>
      </c>
      <c r="I173" s="4">
        <f t="shared" si="80"/>
        <v>1.4209591474245116</v>
      </c>
      <c r="J173" s="43">
        <v>2</v>
      </c>
      <c r="K173" s="4">
        <f t="shared" si="81"/>
        <v>2.9411764705882351</v>
      </c>
      <c r="L173" s="44">
        <v>3176</v>
      </c>
      <c r="M173" s="4">
        <f t="shared" si="82"/>
        <v>2.4368975133440474</v>
      </c>
    </row>
    <row r="174" spans="1:13">
      <c r="A174" s="43" t="s">
        <v>52</v>
      </c>
      <c r="B174" s="38">
        <v>0</v>
      </c>
      <c r="C174" s="53">
        <v>0</v>
      </c>
      <c r="D174" s="3">
        <v>0</v>
      </c>
      <c r="E174" s="38">
        <v>7.5</v>
      </c>
      <c r="F174" s="2">
        <v>2</v>
      </c>
      <c r="G174" s="3">
        <v>5325</v>
      </c>
      <c r="H174" s="43">
        <v>7.5</v>
      </c>
      <c r="I174" s="4">
        <f t="shared" si="80"/>
        <v>2.6642984014209592</v>
      </c>
      <c r="J174" s="43">
        <v>2</v>
      </c>
      <c r="K174" s="4">
        <f t="shared" si="81"/>
        <v>2.9411764705882351</v>
      </c>
      <c r="L174" s="44">
        <v>5325</v>
      </c>
      <c r="M174" s="4">
        <f t="shared" si="82"/>
        <v>4.0857932174298019</v>
      </c>
    </row>
    <row r="175" spans="1:13">
      <c r="A175" s="43" t="s">
        <v>53</v>
      </c>
      <c r="B175" s="38">
        <v>0</v>
      </c>
      <c r="C175" s="53">
        <v>0</v>
      </c>
      <c r="D175" s="3">
        <v>0</v>
      </c>
      <c r="E175" s="38">
        <v>19.5</v>
      </c>
      <c r="F175" s="2">
        <v>4</v>
      </c>
      <c r="G175" s="3">
        <v>20612.25</v>
      </c>
      <c r="H175" s="43">
        <v>19.5</v>
      </c>
      <c r="I175" s="4">
        <f t="shared" si="80"/>
        <v>6.9271758436944939</v>
      </c>
      <c r="J175" s="43">
        <v>4</v>
      </c>
      <c r="K175" s="4">
        <f t="shared" si="81"/>
        <v>5.8823529411764701</v>
      </c>
      <c r="L175" s="44">
        <v>20612.25</v>
      </c>
      <c r="M175" s="4">
        <f t="shared" si="82"/>
        <v>15.815472534453978</v>
      </c>
    </row>
    <row r="176" spans="1:13">
      <c r="A176" s="43" t="s">
        <v>66</v>
      </c>
      <c r="B176" s="38">
        <v>0</v>
      </c>
      <c r="C176" s="53">
        <v>0</v>
      </c>
      <c r="D176" s="3">
        <v>0</v>
      </c>
      <c r="E176" s="38">
        <v>4.5</v>
      </c>
      <c r="F176" s="2">
        <v>1</v>
      </c>
      <c r="G176" s="3">
        <v>2628</v>
      </c>
      <c r="H176" s="43">
        <v>4.5</v>
      </c>
      <c r="I176" s="4">
        <f t="shared" si="80"/>
        <v>1.5985790408525755</v>
      </c>
      <c r="J176" s="43">
        <v>1</v>
      </c>
      <c r="K176" s="4">
        <f t="shared" si="81"/>
        <v>1.4705882352941175</v>
      </c>
      <c r="L176" s="44">
        <v>2628</v>
      </c>
      <c r="M176" s="4">
        <f t="shared" si="82"/>
        <v>2.0164252723766229</v>
      </c>
    </row>
    <row r="177" spans="1:13">
      <c r="A177" s="43" t="s">
        <v>72</v>
      </c>
      <c r="B177" s="38">
        <v>0</v>
      </c>
      <c r="C177" s="53">
        <v>0</v>
      </c>
      <c r="D177" s="3">
        <v>0</v>
      </c>
      <c r="E177" s="38">
        <v>1.5</v>
      </c>
      <c r="F177" s="2">
        <v>1</v>
      </c>
      <c r="G177" s="3">
        <v>459</v>
      </c>
      <c r="H177" s="43">
        <v>1.5</v>
      </c>
      <c r="I177" s="4">
        <f t="shared" si="80"/>
        <v>0.53285968028419184</v>
      </c>
      <c r="J177" s="43">
        <v>1</v>
      </c>
      <c r="K177" s="4">
        <f t="shared" si="81"/>
        <v>1.4705882352941175</v>
      </c>
      <c r="L177" s="43">
        <v>459</v>
      </c>
      <c r="M177" s="4">
        <f t="shared" si="82"/>
        <v>0.35218386606578006</v>
      </c>
    </row>
    <row r="178" spans="1:13" ht="15.75" thickBot="1">
      <c r="A178" s="43" t="s">
        <v>62</v>
      </c>
      <c r="B178" s="38">
        <v>0</v>
      </c>
      <c r="C178" s="53">
        <v>0</v>
      </c>
      <c r="D178" s="3">
        <v>0</v>
      </c>
      <c r="E178" s="38">
        <v>2.5</v>
      </c>
      <c r="F178" s="2">
        <v>1</v>
      </c>
      <c r="G178" s="3">
        <v>1460</v>
      </c>
      <c r="H178" s="43">
        <v>2.5</v>
      </c>
      <c r="I178" s="4">
        <f t="shared" si="80"/>
        <v>0.88809946714031962</v>
      </c>
      <c r="J178" s="43">
        <v>1</v>
      </c>
      <c r="K178" s="4">
        <f t="shared" si="81"/>
        <v>1.4705882352941175</v>
      </c>
      <c r="L178" s="44">
        <v>1460</v>
      </c>
      <c r="M178" s="4">
        <f t="shared" si="82"/>
        <v>1.1202362624314575</v>
      </c>
    </row>
    <row r="179" spans="1:13" ht="15.75" thickBot="1">
      <c r="A179" s="10"/>
      <c r="B179" s="39">
        <f>SUM(B161:B178)</f>
        <v>182</v>
      </c>
      <c r="C179" s="39">
        <f t="shared" ref="C179:H179" si="83">SUM(C161:C178)</f>
        <v>40</v>
      </c>
      <c r="D179" s="42">
        <f t="shared" si="83"/>
        <v>63464.4</v>
      </c>
      <c r="E179" s="39">
        <f>SUM(E162:E178)</f>
        <v>99.5</v>
      </c>
      <c r="F179" s="39">
        <f t="shared" si="83"/>
        <v>27</v>
      </c>
      <c r="G179" s="42">
        <f t="shared" si="83"/>
        <v>66865.25</v>
      </c>
      <c r="H179" s="39">
        <f t="shared" si="83"/>
        <v>281.5</v>
      </c>
      <c r="I179" s="42">
        <f>SUM(I162:I178)</f>
        <v>100</v>
      </c>
      <c r="J179" s="35">
        <f>SUM(J161:J178)</f>
        <v>68</v>
      </c>
      <c r="K179" s="42">
        <f>SUM(K162:K178)</f>
        <v>99.999999999999972</v>
      </c>
      <c r="L179" s="42">
        <f>SUM(L161:L178)</f>
        <v>130329.65000000001</v>
      </c>
      <c r="M179" s="42">
        <f>SUM(M162:M178)</f>
        <v>99.999999999999986</v>
      </c>
    </row>
    <row r="180" spans="1:13">
      <c r="A180" s="45" t="s">
        <v>10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</row>
    <row r="181" spans="1:13" s="5" customFormat="1" ht="22.5" customHeight="1" thickBot="1">
      <c r="A181" s="46" t="s">
        <v>73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</row>
    <row r="182" spans="1:13">
      <c r="A182" s="47" t="s">
        <v>0</v>
      </c>
      <c r="B182" s="49" t="s">
        <v>1</v>
      </c>
      <c r="C182" s="49"/>
      <c r="D182" s="49"/>
      <c r="E182" s="49" t="s">
        <v>2</v>
      </c>
      <c r="F182" s="49"/>
      <c r="G182" s="49"/>
      <c r="H182" s="49" t="s">
        <v>3</v>
      </c>
      <c r="I182" s="49"/>
      <c r="J182" s="49"/>
      <c r="K182" s="49"/>
      <c r="L182" s="49"/>
      <c r="M182" s="50"/>
    </row>
    <row r="183" spans="1:13" ht="27.75" customHeight="1" thickBot="1">
      <c r="A183" s="48"/>
      <c r="B183" s="6" t="s">
        <v>4</v>
      </c>
      <c r="C183" s="6" t="s">
        <v>5</v>
      </c>
      <c r="D183" s="7" t="s">
        <v>6</v>
      </c>
      <c r="E183" s="6" t="s">
        <v>4</v>
      </c>
      <c r="F183" s="6" t="s">
        <v>5</v>
      </c>
      <c r="G183" s="8" t="s">
        <v>6</v>
      </c>
      <c r="H183" s="6" t="s">
        <v>4</v>
      </c>
      <c r="I183" s="6" t="s">
        <v>7</v>
      </c>
      <c r="J183" s="6" t="s">
        <v>5</v>
      </c>
      <c r="K183" s="6" t="s">
        <v>7</v>
      </c>
      <c r="L183" s="8" t="s">
        <v>6</v>
      </c>
      <c r="M183" s="9" t="s">
        <v>7</v>
      </c>
    </row>
    <row r="184" spans="1:13">
      <c r="A184" s="52" t="s">
        <v>59</v>
      </c>
      <c r="B184" s="38">
        <v>0</v>
      </c>
      <c r="C184" s="53">
        <v>0</v>
      </c>
      <c r="D184" s="3">
        <v>0</v>
      </c>
      <c r="E184" s="38">
        <v>2</v>
      </c>
      <c r="F184" s="53">
        <v>1</v>
      </c>
      <c r="G184" s="3">
        <v>1168</v>
      </c>
      <c r="H184" s="53">
        <v>2</v>
      </c>
      <c r="I184" s="55">
        <f>(H184/H$189)*100</f>
        <v>16</v>
      </c>
      <c r="J184" s="53">
        <v>1</v>
      </c>
      <c r="K184" s="55">
        <f>(J184/J$189)*100</f>
        <v>14.285714285714285</v>
      </c>
      <c r="L184" s="44">
        <v>1168</v>
      </c>
      <c r="M184" s="55">
        <f>(L184/L$189)*100</f>
        <v>16</v>
      </c>
    </row>
    <row r="185" spans="1:13">
      <c r="A185" s="52" t="s">
        <v>35</v>
      </c>
      <c r="B185" s="38">
        <v>0</v>
      </c>
      <c r="C185" s="53">
        <v>0</v>
      </c>
      <c r="D185" s="3">
        <v>0</v>
      </c>
      <c r="E185" s="38">
        <v>2</v>
      </c>
      <c r="F185" s="53">
        <v>1</v>
      </c>
      <c r="G185" s="3">
        <v>1168</v>
      </c>
      <c r="H185" s="53">
        <v>2</v>
      </c>
      <c r="I185" s="55">
        <f t="shared" ref="I185:I188" si="84">(H185/H$189)*100</f>
        <v>16</v>
      </c>
      <c r="J185" s="53">
        <v>1</v>
      </c>
      <c r="K185" s="55">
        <f t="shared" ref="K185:K188" si="85">(J185/J$189)*100</f>
        <v>14.285714285714285</v>
      </c>
      <c r="L185" s="44">
        <v>1168</v>
      </c>
      <c r="M185" s="55">
        <f t="shared" ref="M185:M188" si="86">(L185/L$189)*100</f>
        <v>16</v>
      </c>
    </row>
    <row r="186" spans="1:13">
      <c r="A186" s="52" t="s">
        <v>9</v>
      </c>
      <c r="B186" s="38">
        <v>0</v>
      </c>
      <c r="C186" s="53">
        <v>0</v>
      </c>
      <c r="D186" s="3">
        <v>0</v>
      </c>
      <c r="E186" s="38">
        <v>2</v>
      </c>
      <c r="F186" s="53">
        <v>1</v>
      </c>
      <c r="G186" s="3">
        <v>1168</v>
      </c>
      <c r="H186" s="53">
        <v>2</v>
      </c>
      <c r="I186" s="55">
        <f t="shared" si="84"/>
        <v>16</v>
      </c>
      <c r="J186" s="53">
        <v>1</v>
      </c>
      <c r="K186" s="55">
        <f t="shared" si="85"/>
        <v>14.285714285714285</v>
      </c>
      <c r="L186" s="44">
        <v>1168</v>
      </c>
      <c r="M186" s="55">
        <f t="shared" si="86"/>
        <v>16</v>
      </c>
    </row>
    <row r="187" spans="1:13">
      <c r="A187" s="52" t="s">
        <v>44</v>
      </c>
      <c r="B187" s="38">
        <v>0</v>
      </c>
      <c r="C187" s="53">
        <v>0</v>
      </c>
      <c r="D187" s="3">
        <v>0</v>
      </c>
      <c r="E187" s="38">
        <v>2</v>
      </c>
      <c r="F187" s="53">
        <v>1</v>
      </c>
      <c r="G187" s="3">
        <v>1168</v>
      </c>
      <c r="H187" s="53">
        <v>2</v>
      </c>
      <c r="I187" s="55">
        <f t="shared" si="84"/>
        <v>16</v>
      </c>
      <c r="J187" s="53">
        <v>1</v>
      </c>
      <c r="K187" s="55">
        <f t="shared" si="85"/>
        <v>14.285714285714285</v>
      </c>
      <c r="L187" s="44">
        <v>1168</v>
      </c>
      <c r="M187" s="55">
        <f t="shared" si="86"/>
        <v>16</v>
      </c>
    </row>
    <row r="188" spans="1:13" ht="15.75" thickBot="1">
      <c r="A188" s="52" t="s">
        <v>74</v>
      </c>
      <c r="B188" s="38">
        <v>0</v>
      </c>
      <c r="C188" s="53">
        <v>0</v>
      </c>
      <c r="D188" s="3">
        <v>0</v>
      </c>
      <c r="E188" s="38">
        <v>4.5</v>
      </c>
      <c r="F188" s="53">
        <v>3</v>
      </c>
      <c r="G188" s="3">
        <v>2628</v>
      </c>
      <c r="H188" s="53">
        <v>4.5</v>
      </c>
      <c r="I188" s="55">
        <f t="shared" si="84"/>
        <v>36</v>
      </c>
      <c r="J188" s="53">
        <v>3</v>
      </c>
      <c r="K188" s="55">
        <f t="shared" si="85"/>
        <v>42.857142857142854</v>
      </c>
      <c r="L188" s="44">
        <v>2628</v>
      </c>
      <c r="M188" s="55">
        <f t="shared" si="86"/>
        <v>36</v>
      </c>
    </row>
    <row r="189" spans="1:13" ht="15.75" thickBot="1">
      <c r="A189" s="10"/>
      <c r="B189" s="39">
        <f>SUM(B184:B188)</f>
        <v>0</v>
      </c>
      <c r="C189" s="39">
        <f t="shared" ref="C189:D189" si="87">SUM(C184:C188)</f>
        <v>0</v>
      </c>
      <c r="D189" s="39">
        <f t="shared" si="87"/>
        <v>0</v>
      </c>
      <c r="E189" s="39">
        <f>SUM(E184:E188)</f>
        <v>12.5</v>
      </c>
      <c r="F189" s="54">
        <f>SUM(F184:F188)</f>
        <v>7</v>
      </c>
      <c r="G189" s="56">
        <f t="shared" ref="G189:M189" si="88">SUM(G184:G188)</f>
        <v>7300</v>
      </c>
      <c r="H189" s="54">
        <f t="shared" si="88"/>
        <v>12.5</v>
      </c>
      <c r="I189" s="54">
        <f t="shared" si="88"/>
        <v>100</v>
      </c>
      <c r="J189" s="54">
        <f t="shared" si="88"/>
        <v>7</v>
      </c>
      <c r="K189" s="54">
        <f t="shared" si="88"/>
        <v>100</v>
      </c>
      <c r="L189" s="56">
        <f t="shared" si="88"/>
        <v>7300</v>
      </c>
      <c r="M189" s="54">
        <f t="shared" si="88"/>
        <v>100</v>
      </c>
    </row>
    <row r="190" spans="1:13">
      <c r="A190" s="45" t="s">
        <v>10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</row>
  </sheetData>
  <mergeCells count="73">
    <mergeCell ref="A190:M190"/>
    <mergeCell ref="A158:M158"/>
    <mergeCell ref="A180:M180"/>
    <mergeCell ref="A181:M181"/>
    <mergeCell ref="A182:A183"/>
    <mergeCell ref="B182:D182"/>
    <mergeCell ref="E182:G182"/>
    <mergeCell ref="H182:M182"/>
    <mergeCell ref="A136:M136"/>
    <mergeCell ref="A137:A138"/>
    <mergeCell ref="B137:D137"/>
    <mergeCell ref="E137:G137"/>
    <mergeCell ref="H137:M137"/>
    <mergeCell ref="A159:M159"/>
    <mergeCell ref="A160:A161"/>
    <mergeCell ref="B160:D160"/>
    <mergeCell ref="E160:G160"/>
    <mergeCell ref="H160:M160"/>
    <mergeCell ref="A118:M118"/>
    <mergeCell ref="A98:M98"/>
    <mergeCell ref="A99:A100"/>
    <mergeCell ref="B99:D99"/>
    <mergeCell ref="E99:G99"/>
    <mergeCell ref="H99:M99"/>
    <mergeCell ref="A77:M77"/>
    <mergeCell ref="A64:M64"/>
    <mergeCell ref="A65:A66"/>
    <mergeCell ref="B65:D65"/>
    <mergeCell ref="E65:G65"/>
    <mergeCell ref="H65:M65"/>
    <mergeCell ref="A49:M49"/>
    <mergeCell ref="A36:M36"/>
    <mergeCell ref="A37:A38"/>
    <mergeCell ref="B37:D37"/>
    <mergeCell ref="E37:G37"/>
    <mergeCell ref="H37:M37"/>
    <mergeCell ref="A8:M8"/>
    <mergeCell ref="A9:A10"/>
    <mergeCell ref="A20:M20"/>
    <mergeCell ref="A21:A22"/>
    <mergeCell ref="B21:D21"/>
    <mergeCell ref="E21:G21"/>
    <mergeCell ref="H21:M21"/>
    <mergeCell ref="A1:M1"/>
    <mergeCell ref="A2:M2"/>
    <mergeCell ref="A7:M7"/>
    <mergeCell ref="A3:A4"/>
    <mergeCell ref="B3:D3"/>
    <mergeCell ref="E3:G3"/>
    <mergeCell ref="H3:M3"/>
    <mergeCell ref="A35:M35"/>
    <mergeCell ref="A19:M19"/>
    <mergeCell ref="B9:D9"/>
    <mergeCell ref="E9:G9"/>
    <mergeCell ref="H9:M9"/>
    <mergeCell ref="A63:M63"/>
    <mergeCell ref="A50:M50"/>
    <mergeCell ref="A51:A52"/>
    <mergeCell ref="B51:D51"/>
    <mergeCell ref="E51:G51"/>
    <mergeCell ref="H51:M51"/>
    <mergeCell ref="A97:M97"/>
    <mergeCell ref="A78:M78"/>
    <mergeCell ref="A79:A80"/>
    <mergeCell ref="B79:D79"/>
    <mergeCell ref="E79:G79"/>
    <mergeCell ref="H79:M79"/>
    <mergeCell ref="A135:M135"/>
    <mergeCell ref="A119:M119"/>
    <mergeCell ref="A120:A121"/>
    <mergeCell ref="B120:D120"/>
    <mergeCell ref="E120:G120"/>
    <mergeCell ref="H120:M120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 J101 J102:J1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F14" sqref="F14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>
        <v>87.5</v>
      </c>
      <c r="C13" s="17">
        <v>82</v>
      </c>
      <c r="D13" s="17">
        <f t="shared" si="0"/>
        <v>169.5</v>
      </c>
      <c r="E13" s="15">
        <v>76376.800000000003</v>
      </c>
    </row>
    <row r="14" spans="1:5">
      <c r="A14" t="s">
        <v>17</v>
      </c>
      <c r="B14" s="17">
        <v>149</v>
      </c>
      <c r="C14" s="17">
        <v>55.5</v>
      </c>
      <c r="D14" s="17">
        <f t="shared" si="0"/>
        <v>204.5</v>
      </c>
      <c r="E14" s="15">
        <v>79867.600000000006</v>
      </c>
    </row>
    <row r="15" spans="1:5">
      <c r="A15" t="s">
        <v>16</v>
      </c>
      <c r="B15" s="30">
        <v>55</v>
      </c>
      <c r="C15" s="30">
        <v>108</v>
      </c>
      <c r="D15" s="17">
        <f>SUM(B15:C15)</f>
        <v>163</v>
      </c>
      <c r="E15" s="15">
        <v>81834</v>
      </c>
    </row>
    <row r="16" spans="1:5">
      <c r="A16" t="s">
        <v>15</v>
      </c>
      <c r="B16" s="30">
        <v>182</v>
      </c>
      <c r="C16" s="30">
        <v>99.5</v>
      </c>
      <c r="D16" s="17">
        <f>SUM(B16:C16)</f>
        <v>281.5</v>
      </c>
      <c r="E16" s="15">
        <v>130329.65</v>
      </c>
    </row>
    <row r="17" spans="1:5">
      <c r="A17" t="s">
        <v>14</v>
      </c>
      <c r="B17" s="30">
        <v>0</v>
      </c>
      <c r="C17" s="30">
        <v>12.5</v>
      </c>
      <c r="D17" s="17">
        <f t="shared" si="0"/>
        <v>12.5</v>
      </c>
      <c r="E17" s="15">
        <v>7300</v>
      </c>
    </row>
    <row r="18" spans="1:5">
      <c r="A18" s="18" t="s">
        <v>40</v>
      </c>
      <c r="B18" s="31">
        <f>AVERAGE(B6:B17)</f>
        <v>89.25</v>
      </c>
      <c r="C18" s="31">
        <f>AVERAGE(C6:C17)</f>
        <v>43.875</v>
      </c>
      <c r="D18" s="32">
        <f>SUM(B18:C18)</f>
        <v>133.125</v>
      </c>
      <c r="E18" s="19">
        <f>AVERAGE(E6:E17)</f>
        <v>56603.76666666667</v>
      </c>
    </row>
    <row r="19" spans="1:5">
      <c r="A19" s="20" t="s">
        <v>13</v>
      </c>
      <c r="B19" s="21">
        <f>SUM(B6:B18)</f>
        <v>1160.25</v>
      </c>
      <c r="C19" s="21">
        <f>SUM(C6:C18)</f>
        <v>570.375</v>
      </c>
      <c r="D19" s="22">
        <f>SUM(B19:C19)</f>
        <v>1730.625</v>
      </c>
      <c r="E19" s="23">
        <f>SUM(E6:E18)</f>
        <v>735848.96666666679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2016-02-04T17:13:38Z</dcterms:modified>
</cp:coreProperties>
</file>