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6" i="4" l="1"/>
  <c r="L135" i="1"/>
  <c r="K135" i="1"/>
  <c r="J135" i="1"/>
  <c r="I135" i="1"/>
  <c r="H135" i="1"/>
  <c r="G135" i="1"/>
  <c r="F135" i="1"/>
  <c r="E135" i="1"/>
  <c r="M134" i="1" l="1"/>
  <c r="K134" i="1"/>
  <c r="I134" i="1"/>
  <c r="D15" i="4" l="1"/>
  <c r="K119" i="1"/>
  <c r="M131" i="1"/>
  <c r="M118" i="1"/>
  <c r="M120" i="1"/>
  <c r="I119" i="1"/>
  <c r="D135" i="1"/>
  <c r="C135" i="1"/>
  <c r="B135" i="1"/>
  <c r="M127" i="1" l="1"/>
  <c r="I125" i="1"/>
  <c r="M121" i="1"/>
  <c r="K127" i="1"/>
  <c r="M126" i="1"/>
  <c r="I133" i="1"/>
  <c r="M133" i="1"/>
  <c r="M122" i="1"/>
  <c r="I130" i="1"/>
  <c r="I122" i="1"/>
  <c r="K132" i="1"/>
  <c r="K124" i="1"/>
  <c r="K121" i="1"/>
  <c r="I129" i="1"/>
  <c r="I121" i="1"/>
  <c r="K131" i="1"/>
  <c r="K123" i="1"/>
  <c r="M130" i="1"/>
  <c r="M125" i="1"/>
  <c r="M119" i="1"/>
  <c r="I118" i="1"/>
  <c r="I126" i="1"/>
  <c r="K118" i="1"/>
  <c r="K128" i="1"/>
  <c r="K120" i="1"/>
  <c r="M129" i="1"/>
  <c r="M123" i="1"/>
  <c r="I132" i="1"/>
  <c r="I128" i="1"/>
  <c r="I124" i="1"/>
  <c r="I120" i="1"/>
  <c r="K130" i="1"/>
  <c r="K126" i="1"/>
  <c r="K122" i="1"/>
  <c r="I131" i="1"/>
  <c r="I127" i="1"/>
  <c r="I123" i="1"/>
  <c r="K133" i="1"/>
  <c r="K129" i="1"/>
  <c r="K125" i="1"/>
  <c r="M132" i="1"/>
  <c r="M128" i="1"/>
  <c r="M124" i="1"/>
  <c r="L114" i="1"/>
  <c r="M102" i="1" s="1"/>
  <c r="J114" i="1"/>
  <c r="K100" i="1" s="1"/>
  <c r="H114" i="1"/>
  <c r="I100" i="1" s="1"/>
  <c r="G114" i="1"/>
  <c r="F114" i="1"/>
  <c r="E114" i="1"/>
  <c r="D114" i="1"/>
  <c r="C114" i="1"/>
  <c r="B114" i="1"/>
  <c r="M135" i="1" l="1"/>
  <c r="K101" i="1"/>
  <c r="K111" i="1"/>
  <c r="K106" i="1"/>
  <c r="I111" i="1"/>
  <c r="I103" i="1"/>
  <c r="I110" i="1"/>
  <c r="I102" i="1"/>
  <c r="K110" i="1"/>
  <c r="K105" i="1"/>
  <c r="I107" i="1"/>
  <c r="K99" i="1"/>
  <c r="K109" i="1"/>
  <c r="K103" i="1"/>
  <c r="I99" i="1"/>
  <c r="I106" i="1"/>
  <c r="K113" i="1"/>
  <c r="K107" i="1"/>
  <c r="K102" i="1"/>
  <c r="M113" i="1"/>
  <c r="M109" i="1"/>
  <c r="M105" i="1"/>
  <c r="M101" i="1"/>
  <c r="M99" i="1"/>
  <c r="M112" i="1"/>
  <c r="M108" i="1"/>
  <c r="M104" i="1"/>
  <c r="M100" i="1"/>
  <c r="I113" i="1"/>
  <c r="I109" i="1"/>
  <c r="I105" i="1"/>
  <c r="I101" i="1"/>
  <c r="M111" i="1"/>
  <c r="M107" i="1"/>
  <c r="M103" i="1"/>
  <c r="I112" i="1"/>
  <c r="I108" i="1"/>
  <c r="I104" i="1"/>
  <c r="K112" i="1"/>
  <c r="K108" i="1"/>
  <c r="K104" i="1"/>
  <c r="M110" i="1"/>
  <c r="M106" i="1"/>
  <c r="D14" i="4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XFD135" i="1" l="1"/>
  <c r="I114" i="1"/>
  <c r="K91" i="1"/>
  <c r="M114" i="1"/>
  <c r="K114" i="1"/>
  <c r="M90" i="1"/>
  <c r="M86" i="1"/>
  <c r="K88" i="1"/>
  <c r="K87" i="1"/>
  <c r="I93" i="1"/>
  <c r="I88" i="1"/>
  <c r="I92" i="1"/>
  <c r="I86" i="1"/>
  <c r="I84" i="1"/>
  <c r="I90" i="1"/>
  <c r="I85" i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K95" i="1" l="1"/>
  <c r="I95" i="1"/>
  <c r="K78" i="1"/>
  <c r="K74" i="1"/>
  <c r="M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<sst xmlns="http://schemas.openxmlformats.org/spreadsheetml/2006/main" count="273" uniqueCount="74">
  <si>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</si>
  <si>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</si>
  <si>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</si>
  <si>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</si>
  <si>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</si>
  <si>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</si>
  <si>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</si>
  <si>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</si>
  <si>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</si>
  <si>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</si>
  <si>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</si>
  <si>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</si>
  <si>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</si>
  <si>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</si>
  <si>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</si>
  <si>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</si>
  <si>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</si>
  <si>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</si>
  <si>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</si>
  <si>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</si>
  <si>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</si>
  <si>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</si>
  <si>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</si>
  <si>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</si>
  <si>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</si>
  <si>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</si>
  <si>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</si>
  <si>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</si>
  <si>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</si>
  <si>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</si>
  <si>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</si>
  <si>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</si>
  <si>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</si>
  <si>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</si>
  <si>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</si>
  <si>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</si>
  <si>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</si>
  <si>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</si>
  <si>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</si>
  <si>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</si>
  <si>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</si>
  <si>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</si>
  <si>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</si>
  <si>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</si>
  <si>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</si>
  <si>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</si>
  <si>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</si>
  <si>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</si>
  <si>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</si>
  <si>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</si>
  <si>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</si>
  <si>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</si>
  <si>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</si>
  <si>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</si>
  <si>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</si>
  <si>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</si>
  <si>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</si>
  <si>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</si>
  <si>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</si>
  <si>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</si>
  <si>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</si>
  <si>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</si>
  <si>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</si>
  <si>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</si>
  <si>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</si>
  <si>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</si>
  <si>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</si>
  <si>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</si>
  <si>
    <t>Mês: Jul / 2018</t>
  </si>
  <si>
    <t>Mês: Ago / 2018</t>
  </si>
  <si>
    <t xml:space="preserve">Gab Conselheiro Luiz Roberto Herbst - GAC Luiz Roberto Herbst </t>
  </si>
  <si>
    <t xml:space="preserve">GABINETE DO CONSELHEIRO CORREGEDOR GERAL (GCR) - GCR </t>
  </si>
  <si>
    <t xml:space="preserve">PRESIDÊNCIA (GAP) - OUVI - GAP/OUVI </t>
  </si>
  <si>
    <t>COLABORADOR EVENTUAL (cf. Parág. Único, art. 3º, Portaria N. TC-0434/2017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</si>
</sst>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right" indent="3"/>
    </xf>
    <xf numFmtId="164" fontId="2" fillId="7" borderId="8" xfId="0" applyNumberFormat="1" applyFont="1" applyFill="1" applyBorder="1" applyAlignment="1">
      <alignment horizontal="right" indent="1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Ago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6">
                  <c:v>36</c:v>
                </c:pt>
                <c:pt idx="7">
                  <c:v>193.5</c:v>
                </c:pt>
                <c:pt idx="12">
                  <c:v>91.0625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6">
                  <c:v>258.5</c:v>
                </c:pt>
                <c:pt idx="7">
                  <c:v>86.5</c:v>
                </c:pt>
                <c:pt idx="12">
                  <c:v>89.375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Ago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3">
                  <c:v>122952</c:v>
                </c:pt>
                <c:pt idx="14">
                  <c:v>142835</c:v>
                </c:pt>
                <c:pt idx="19">
                  <c:v>95246.773749999993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8"/>
  <sheetViews>
    <sheetView topLeftCell="A104" workbookViewId="0">
      <selection activeCell="Q134" sqref="Q134"/>
    </sheetView>
  </sheetViews>
  <sheetFormatPr defaultRowHeight="15" x14ac:dyDescent="0.25"/>
  <cols>
    <col min="1" max="1" width="66.855468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22.5" customHeight="1" thickBot="1" x14ac:dyDescent="0.3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 x14ac:dyDescent="0.3">
      <c r="A4" s="4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5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x14ac:dyDescent="0.25">
      <c r="A8" s="46" t="s">
        <v>0</v>
      </c>
      <c r="B8" s="48" t="s">
        <v>1</v>
      </c>
      <c r="C8" s="48"/>
      <c r="D8" s="48"/>
      <c r="E8" s="48" t="s">
        <v>2</v>
      </c>
      <c r="F8" s="48"/>
      <c r="G8" s="48"/>
      <c r="H8" s="48" t="s">
        <v>3</v>
      </c>
      <c r="I8" s="48"/>
      <c r="J8" s="48"/>
      <c r="K8" s="48"/>
      <c r="L8" s="48"/>
      <c r="M8" s="49"/>
    </row>
    <row r="9" spans="1:13" ht="39" thickBot="1" x14ac:dyDescent="0.3">
      <c r="A9" s="47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5" t="s">
        <v>52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x14ac:dyDescent="0.25">
      <c r="A27" s="46" t="s">
        <v>0</v>
      </c>
      <c r="B27" s="48" t="s">
        <v>1</v>
      </c>
      <c r="C27" s="48"/>
      <c r="D27" s="48"/>
      <c r="E27" s="48" t="s">
        <v>2</v>
      </c>
      <c r="F27" s="48"/>
      <c r="G27" s="48"/>
      <c r="H27" s="48" t="s">
        <v>3</v>
      </c>
      <c r="I27" s="48"/>
      <c r="J27" s="48"/>
      <c r="K27" s="48"/>
      <c r="L27" s="48"/>
      <c r="M27" s="49"/>
    </row>
    <row r="28" spans="1:13" ht="39" thickBot="1" x14ac:dyDescent="0.3">
      <c r="A28" s="47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5" t="s">
        <v>56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x14ac:dyDescent="0.25">
      <c r="A43" s="46" t="s">
        <v>0</v>
      </c>
      <c r="B43" s="48" t="s">
        <v>1</v>
      </c>
      <c r="C43" s="48"/>
      <c r="D43" s="48"/>
      <c r="E43" s="48" t="s">
        <v>2</v>
      </c>
      <c r="F43" s="48"/>
      <c r="G43" s="48"/>
      <c r="H43" s="48" t="s">
        <v>3</v>
      </c>
      <c r="I43" s="48"/>
      <c r="J43" s="48"/>
      <c r="K43" s="48"/>
      <c r="L43" s="48"/>
      <c r="M43" s="49"/>
    </row>
    <row r="44" spans="1:13" ht="39" thickBot="1" x14ac:dyDescent="0.3">
      <c r="A44" s="47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5" t="s">
        <v>59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46" t="s">
        <v>0</v>
      </c>
      <c r="B60" s="48" t="s">
        <v>1</v>
      </c>
      <c r="C60" s="48"/>
      <c r="D60" s="48"/>
      <c r="E60" s="48" t="s">
        <v>2</v>
      </c>
      <c r="F60" s="48"/>
      <c r="G60" s="48"/>
      <c r="H60" s="48" t="s">
        <v>3</v>
      </c>
      <c r="I60" s="48"/>
      <c r="J60" s="48"/>
      <c r="K60" s="48"/>
      <c r="L60" s="48"/>
      <c r="M60" s="49"/>
    </row>
    <row r="61" spans="1:13" ht="39" thickBot="1" x14ac:dyDescent="0.3">
      <c r="A61" s="47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5" t="s">
        <v>64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x14ac:dyDescent="0.25">
      <c r="A82" s="46" t="s">
        <v>0</v>
      </c>
      <c r="B82" s="48" t="s">
        <v>1</v>
      </c>
      <c r="C82" s="48"/>
      <c r="D82" s="48"/>
      <c r="E82" s="48" t="s">
        <v>2</v>
      </c>
      <c r="F82" s="48"/>
      <c r="G82" s="48"/>
      <c r="H82" s="48" t="s">
        <v>3</v>
      </c>
      <c r="I82" s="48"/>
      <c r="J82" s="48"/>
      <c r="K82" s="48"/>
      <c r="L82" s="48"/>
      <c r="M82" s="49"/>
    </row>
    <row r="83" spans="1:13" ht="39" thickBot="1" x14ac:dyDescent="0.3">
      <c r="A83" s="47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43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43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43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43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43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43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43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43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43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43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43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44">
        <f t="shared" si="19"/>
        <v>100</v>
      </c>
      <c r="J95" s="9">
        <f t="shared" si="19"/>
        <v>42</v>
      </c>
      <c r="K95" s="44">
        <f t="shared" si="19"/>
        <v>100</v>
      </c>
      <c r="L95" s="30">
        <f t="shared" si="19"/>
        <v>73519</v>
      </c>
      <c r="M95" s="44">
        <f t="shared" si="19"/>
        <v>100.00000000000001</v>
      </c>
    </row>
    <row r="96" spans="1:13" ht="16.5" thickBot="1" x14ac:dyDescent="0.3">
      <c r="A96" s="45" t="s">
        <v>68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x14ac:dyDescent="0.25">
      <c r="A97" s="46" t="s">
        <v>0</v>
      </c>
      <c r="B97" s="48" t="s">
        <v>1</v>
      </c>
      <c r="C97" s="48"/>
      <c r="D97" s="48"/>
      <c r="E97" s="48" t="s">
        <v>2</v>
      </c>
      <c r="F97" s="48"/>
      <c r="G97" s="48"/>
      <c r="H97" s="48" t="s">
        <v>3</v>
      </c>
      <c r="I97" s="48"/>
      <c r="J97" s="48"/>
      <c r="K97" s="48"/>
      <c r="L97" s="48"/>
      <c r="M97" s="49"/>
    </row>
    <row r="98" spans="1:13" ht="39" thickBot="1" x14ac:dyDescent="0.3">
      <c r="A98" s="47"/>
      <c r="B98" s="4" t="s">
        <v>4</v>
      </c>
      <c r="C98" s="4" t="s">
        <v>5</v>
      </c>
      <c r="D98" s="5" t="s">
        <v>6</v>
      </c>
      <c r="E98" s="4" t="s">
        <v>4</v>
      </c>
      <c r="F98" s="4" t="s">
        <v>5</v>
      </c>
      <c r="G98" s="6" t="s">
        <v>6</v>
      </c>
      <c r="H98" s="4" t="s">
        <v>4</v>
      </c>
      <c r="I98" s="4" t="s">
        <v>7</v>
      </c>
      <c r="J98" s="4" t="s">
        <v>5</v>
      </c>
      <c r="K98" s="4" t="s">
        <v>7</v>
      </c>
      <c r="L98" s="6" t="s">
        <v>6</v>
      </c>
      <c r="M98" s="7" t="s">
        <v>7</v>
      </c>
    </row>
    <row r="99" spans="1:13" x14ac:dyDescent="0.25">
      <c r="A99" s="37" t="s">
        <v>60</v>
      </c>
      <c r="B99" s="43">
        <v>0</v>
      </c>
      <c r="C99" s="40">
        <v>0</v>
      </c>
      <c r="D99" s="41">
        <v>0</v>
      </c>
      <c r="E99" s="39">
        <v>13</v>
      </c>
      <c r="F99" s="40">
        <v>4</v>
      </c>
      <c r="G99" s="41">
        <v>4940</v>
      </c>
      <c r="H99" s="39">
        <v>13</v>
      </c>
      <c r="I99" s="31">
        <f>(H99/H$114)*100</f>
        <v>4.4142614601018675</v>
      </c>
      <c r="J99" s="40">
        <v>4</v>
      </c>
      <c r="K99" s="31">
        <f>(J99/J$114)*100</f>
        <v>3.6363636363636362</v>
      </c>
      <c r="L99" s="41">
        <v>4940</v>
      </c>
      <c r="M99" s="31">
        <f>(L99/L$114)*100</f>
        <v>4.0178280955169496</v>
      </c>
    </row>
    <row r="100" spans="1:13" x14ac:dyDescent="0.25">
      <c r="A100" s="37" t="s">
        <v>37</v>
      </c>
      <c r="B100" s="43">
        <v>7.5</v>
      </c>
      <c r="C100" s="40">
        <v>6</v>
      </c>
      <c r="D100" s="41">
        <v>2850</v>
      </c>
      <c r="E100" s="39">
        <v>31.5</v>
      </c>
      <c r="F100" s="40">
        <v>8</v>
      </c>
      <c r="G100" s="41">
        <v>11970</v>
      </c>
      <c r="H100" s="39">
        <v>39</v>
      </c>
      <c r="I100" s="31">
        <f t="shared" ref="I100:I113" si="20">(H100/H$114)*100</f>
        <v>13.242784380305602</v>
      </c>
      <c r="J100" s="40">
        <v>14</v>
      </c>
      <c r="K100" s="31">
        <f t="shared" ref="K100:K113" si="21">(J100/J$114)*100</f>
        <v>12.727272727272727</v>
      </c>
      <c r="L100" s="41">
        <v>14820</v>
      </c>
      <c r="M100" s="31">
        <f t="shared" ref="M100:M113" si="22">(L100/L$114)*100</f>
        <v>12.053484286550848</v>
      </c>
    </row>
    <row r="101" spans="1:13" x14ac:dyDescent="0.25">
      <c r="A101" s="37" t="s">
        <v>38</v>
      </c>
      <c r="B101" s="43">
        <v>21</v>
      </c>
      <c r="C101" s="40">
        <v>4</v>
      </c>
      <c r="D101" s="41">
        <v>9576</v>
      </c>
      <c r="E101" s="39">
        <v>0</v>
      </c>
      <c r="F101" s="40">
        <v>0</v>
      </c>
      <c r="G101" s="41">
        <v>0</v>
      </c>
      <c r="H101" s="39">
        <v>21</v>
      </c>
      <c r="I101" s="31">
        <f t="shared" si="20"/>
        <v>7.1307300509337868</v>
      </c>
      <c r="J101" s="40">
        <v>4</v>
      </c>
      <c r="K101" s="31">
        <f t="shared" si="21"/>
        <v>3.6363636363636362</v>
      </c>
      <c r="L101" s="41">
        <v>9576</v>
      </c>
      <c r="M101" s="31">
        <f t="shared" si="22"/>
        <v>7.7884052313097794</v>
      </c>
    </row>
    <row r="102" spans="1:13" x14ac:dyDescent="0.25">
      <c r="A102" s="37" t="s">
        <v>39</v>
      </c>
      <c r="B102" s="43">
        <v>0</v>
      </c>
      <c r="C102" s="40">
        <v>0</v>
      </c>
      <c r="D102" s="41">
        <v>0</v>
      </c>
      <c r="E102" s="39">
        <v>56.5</v>
      </c>
      <c r="F102" s="40">
        <v>17</v>
      </c>
      <c r="G102" s="41">
        <v>23136</v>
      </c>
      <c r="H102" s="39">
        <v>56.5</v>
      </c>
      <c r="I102" s="31">
        <f t="shared" si="20"/>
        <v>19.185059422750424</v>
      </c>
      <c r="J102" s="40">
        <v>17</v>
      </c>
      <c r="K102" s="31">
        <f t="shared" si="21"/>
        <v>15.454545454545453</v>
      </c>
      <c r="L102" s="41">
        <v>23136</v>
      </c>
      <c r="M102" s="31">
        <f t="shared" si="22"/>
        <v>18.817099355846185</v>
      </c>
    </row>
    <row r="103" spans="1:13" x14ac:dyDescent="0.25">
      <c r="A103" s="37" t="s">
        <v>42</v>
      </c>
      <c r="B103" s="43">
        <v>7.5</v>
      </c>
      <c r="C103" s="40">
        <v>15</v>
      </c>
      <c r="D103" s="41">
        <v>3420</v>
      </c>
      <c r="E103" s="39">
        <v>13</v>
      </c>
      <c r="F103" s="40">
        <v>4</v>
      </c>
      <c r="G103" s="41">
        <v>4940</v>
      </c>
      <c r="H103" s="39">
        <v>20.5</v>
      </c>
      <c r="I103" s="31">
        <f t="shared" si="20"/>
        <v>6.9609507640067916</v>
      </c>
      <c r="J103" s="40">
        <v>19</v>
      </c>
      <c r="K103" s="31">
        <f t="shared" si="21"/>
        <v>17.272727272727273</v>
      </c>
      <c r="L103" s="41">
        <v>8360</v>
      </c>
      <c r="M103" s="31">
        <f t="shared" si="22"/>
        <v>6.7994013924132997</v>
      </c>
    </row>
    <row r="104" spans="1:13" x14ac:dyDescent="0.25">
      <c r="A104" s="37" t="s">
        <v>44</v>
      </c>
      <c r="B104" s="43">
        <v>0</v>
      </c>
      <c r="C104" s="40">
        <v>0</v>
      </c>
      <c r="D104" s="41">
        <v>0</v>
      </c>
      <c r="E104" s="39">
        <v>39</v>
      </c>
      <c r="F104" s="40">
        <v>12</v>
      </c>
      <c r="G104" s="41">
        <v>14820</v>
      </c>
      <c r="H104" s="39">
        <v>39</v>
      </c>
      <c r="I104" s="31">
        <f t="shared" si="20"/>
        <v>13.242784380305602</v>
      </c>
      <c r="J104" s="40">
        <v>12</v>
      </c>
      <c r="K104" s="31">
        <f t="shared" si="21"/>
        <v>10.909090909090908</v>
      </c>
      <c r="L104" s="41">
        <v>14820</v>
      </c>
      <c r="M104" s="31">
        <f t="shared" si="22"/>
        <v>12.053484286550848</v>
      </c>
    </row>
    <row r="105" spans="1:13" x14ac:dyDescent="0.25">
      <c r="A105" s="37" t="s">
        <v>46</v>
      </c>
      <c r="B105" s="43">
        <v>0</v>
      </c>
      <c r="C105" s="40">
        <v>0</v>
      </c>
      <c r="D105" s="41">
        <v>0</v>
      </c>
      <c r="E105" s="39">
        <v>3</v>
      </c>
      <c r="F105" s="40">
        <v>2</v>
      </c>
      <c r="G105" s="41">
        <v>2040</v>
      </c>
      <c r="H105" s="39">
        <v>3</v>
      </c>
      <c r="I105" s="31">
        <f t="shared" si="20"/>
        <v>1.0186757215619695</v>
      </c>
      <c r="J105" s="40">
        <v>2</v>
      </c>
      <c r="K105" s="31">
        <f t="shared" si="21"/>
        <v>1.8181818181818181</v>
      </c>
      <c r="L105" s="41">
        <v>2040</v>
      </c>
      <c r="M105" s="31">
        <f t="shared" si="22"/>
        <v>1.6591840718329105</v>
      </c>
    </row>
    <row r="106" spans="1:13" x14ac:dyDescent="0.25">
      <c r="A106" s="37" t="s">
        <v>54</v>
      </c>
      <c r="B106" s="43">
        <v>0</v>
      </c>
      <c r="C106" s="40">
        <v>0</v>
      </c>
      <c r="D106" s="41">
        <v>0</v>
      </c>
      <c r="E106" s="39">
        <v>4.5</v>
      </c>
      <c r="F106" s="40">
        <v>1</v>
      </c>
      <c r="G106" s="41">
        <v>3060</v>
      </c>
      <c r="H106" s="39">
        <v>4.5</v>
      </c>
      <c r="I106" s="31">
        <f t="shared" si="20"/>
        <v>1.5280135823429541</v>
      </c>
      <c r="J106" s="40">
        <v>1</v>
      </c>
      <c r="K106" s="31">
        <f t="shared" si="21"/>
        <v>0.90909090909090906</v>
      </c>
      <c r="L106" s="41">
        <v>3060</v>
      </c>
      <c r="M106" s="31">
        <f t="shared" si="22"/>
        <v>2.4887761077493655</v>
      </c>
    </row>
    <row r="107" spans="1:13" x14ac:dyDescent="0.25">
      <c r="A107" s="37" t="s">
        <v>47</v>
      </c>
      <c r="B107" s="43">
        <v>0</v>
      </c>
      <c r="C107" s="40">
        <v>0</v>
      </c>
      <c r="D107" s="41">
        <v>0</v>
      </c>
      <c r="E107" s="39">
        <v>3</v>
      </c>
      <c r="F107" s="40">
        <v>3</v>
      </c>
      <c r="G107" s="41">
        <v>1320</v>
      </c>
      <c r="H107" s="39">
        <v>3</v>
      </c>
      <c r="I107" s="31">
        <f t="shared" si="20"/>
        <v>1.0186757215619695</v>
      </c>
      <c r="J107" s="40">
        <v>3</v>
      </c>
      <c r="K107" s="31">
        <f t="shared" si="21"/>
        <v>2.7272727272727271</v>
      </c>
      <c r="L107" s="41">
        <v>1320</v>
      </c>
      <c r="M107" s="31">
        <f t="shared" si="22"/>
        <v>1.073589693538942</v>
      </c>
    </row>
    <row r="108" spans="1:13" x14ac:dyDescent="0.25">
      <c r="A108" s="37" t="s">
        <v>57</v>
      </c>
      <c r="B108" s="43">
        <v>0</v>
      </c>
      <c r="C108" s="40">
        <v>0</v>
      </c>
      <c r="D108" s="41">
        <v>0</v>
      </c>
      <c r="E108" s="39">
        <v>10</v>
      </c>
      <c r="F108" s="40">
        <v>8</v>
      </c>
      <c r="G108" s="41">
        <v>4430</v>
      </c>
      <c r="H108" s="39">
        <v>10</v>
      </c>
      <c r="I108" s="31">
        <f t="shared" si="20"/>
        <v>3.3955857385398982</v>
      </c>
      <c r="J108" s="40">
        <v>8</v>
      </c>
      <c r="K108" s="31">
        <f t="shared" si="21"/>
        <v>7.2727272727272725</v>
      </c>
      <c r="L108" s="41">
        <v>4430</v>
      </c>
      <c r="M108" s="31">
        <f t="shared" si="22"/>
        <v>3.6030320775587223</v>
      </c>
    </row>
    <row r="109" spans="1:13" x14ac:dyDescent="0.25">
      <c r="A109" s="37" t="s">
        <v>61</v>
      </c>
      <c r="B109" s="43">
        <v>0</v>
      </c>
      <c r="C109" s="40">
        <v>0</v>
      </c>
      <c r="D109" s="41">
        <v>0</v>
      </c>
      <c r="E109" s="39">
        <v>16</v>
      </c>
      <c r="F109" s="40">
        <v>5</v>
      </c>
      <c r="G109" s="41">
        <v>7430</v>
      </c>
      <c r="H109" s="39">
        <v>16</v>
      </c>
      <c r="I109" s="31">
        <f t="shared" si="20"/>
        <v>5.4329371816638368</v>
      </c>
      <c r="J109" s="40">
        <v>5</v>
      </c>
      <c r="K109" s="31">
        <f t="shared" si="21"/>
        <v>4.5454545454545459</v>
      </c>
      <c r="L109" s="41">
        <v>7430</v>
      </c>
      <c r="M109" s="31">
        <f t="shared" si="22"/>
        <v>6.0430086537835903</v>
      </c>
    </row>
    <row r="110" spans="1:13" x14ac:dyDescent="0.25">
      <c r="A110" s="37" t="s">
        <v>48</v>
      </c>
      <c r="B110" s="43">
        <v>0</v>
      </c>
      <c r="C110" s="40">
        <v>0</v>
      </c>
      <c r="D110" s="41">
        <v>0</v>
      </c>
      <c r="E110" s="39">
        <v>4</v>
      </c>
      <c r="F110" s="40">
        <v>2</v>
      </c>
      <c r="G110" s="41">
        <v>3220</v>
      </c>
      <c r="H110" s="39">
        <v>4</v>
      </c>
      <c r="I110" s="31">
        <f t="shared" si="20"/>
        <v>1.3582342954159592</v>
      </c>
      <c r="J110" s="40">
        <v>2</v>
      </c>
      <c r="K110" s="31">
        <f t="shared" si="21"/>
        <v>1.8181818181818181</v>
      </c>
      <c r="L110" s="41">
        <v>3220</v>
      </c>
      <c r="M110" s="31">
        <f t="shared" si="22"/>
        <v>2.6189081918146919</v>
      </c>
    </row>
    <row r="111" spans="1:13" x14ac:dyDescent="0.25">
      <c r="A111" s="37" t="s">
        <v>50</v>
      </c>
      <c r="B111" s="43">
        <v>0</v>
      </c>
      <c r="C111" s="40">
        <v>0</v>
      </c>
      <c r="D111" s="41">
        <v>0</v>
      </c>
      <c r="E111" s="39">
        <v>2</v>
      </c>
      <c r="F111" s="40">
        <v>1</v>
      </c>
      <c r="G111" s="41">
        <v>1860</v>
      </c>
      <c r="H111" s="39">
        <v>2</v>
      </c>
      <c r="I111" s="31">
        <f t="shared" si="20"/>
        <v>0.6791171477079796</v>
      </c>
      <c r="J111" s="40">
        <v>1</v>
      </c>
      <c r="K111" s="31">
        <f t="shared" si="21"/>
        <v>0.90909090909090906</v>
      </c>
      <c r="L111" s="41">
        <v>1860</v>
      </c>
      <c r="M111" s="31">
        <f t="shared" si="22"/>
        <v>1.5127854772594183</v>
      </c>
    </row>
    <row r="112" spans="1:13" x14ac:dyDescent="0.25">
      <c r="A112" s="37" t="s">
        <v>62</v>
      </c>
      <c r="B112" s="43">
        <v>0</v>
      </c>
      <c r="C112" s="40">
        <v>0</v>
      </c>
      <c r="D112" s="41">
        <v>0</v>
      </c>
      <c r="E112" s="39">
        <v>28</v>
      </c>
      <c r="F112" s="40">
        <v>8</v>
      </c>
      <c r="G112" s="41">
        <v>10640</v>
      </c>
      <c r="H112" s="39">
        <v>28</v>
      </c>
      <c r="I112" s="31">
        <f t="shared" si="20"/>
        <v>9.5076400679117139</v>
      </c>
      <c r="J112" s="40">
        <v>8</v>
      </c>
      <c r="K112" s="31">
        <f t="shared" si="21"/>
        <v>7.2727272727272725</v>
      </c>
      <c r="L112" s="41">
        <v>10640</v>
      </c>
      <c r="M112" s="31">
        <f t="shared" si="22"/>
        <v>8.6537835903441991</v>
      </c>
    </row>
    <row r="113" spans="1:13" ht="15.75" thickBot="1" x14ac:dyDescent="0.3">
      <c r="A113" s="37" t="s">
        <v>63</v>
      </c>
      <c r="B113" s="43">
        <v>0</v>
      </c>
      <c r="C113" s="40">
        <v>0</v>
      </c>
      <c r="D113" s="41">
        <v>0</v>
      </c>
      <c r="E113" s="39">
        <v>35</v>
      </c>
      <c r="F113" s="40">
        <v>10</v>
      </c>
      <c r="G113" s="41">
        <v>13300</v>
      </c>
      <c r="H113" s="39">
        <v>35</v>
      </c>
      <c r="I113" s="31">
        <f t="shared" si="20"/>
        <v>11.884550084889643</v>
      </c>
      <c r="J113" s="40">
        <v>10</v>
      </c>
      <c r="K113" s="31">
        <f t="shared" si="21"/>
        <v>9.0909090909090917</v>
      </c>
      <c r="L113" s="41">
        <v>13300</v>
      </c>
      <c r="M113" s="31">
        <f t="shared" si="22"/>
        <v>10.81722948793025</v>
      </c>
    </row>
    <row r="114" spans="1:13" ht="15.75" thickBot="1" x14ac:dyDescent="0.3">
      <c r="A114" s="8" t="s">
        <v>3</v>
      </c>
      <c r="B114" s="9">
        <f>SUM(B99:B113)</f>
        <v>36</v>
      </c>
      <c r="C114" s="9">
        <f t="shared" ref="C114:H114" si="23">SUM(C99:C113)</f>
        <v>25</v>
      </c>
      <c r="D114" s="30">
        <f t="shared" si="23"/>
        <v>15846</v>
      </c>
      <c r="E114" s="9">
        <f t="shared" si="23"/>
        <v>258.5</v>
      </c>
      <c r="F114" s="9">
        <f t="shared" si="23"/>
        <v>85</v>
      </c>
      <c r="G114" s="30">
        <f t="shared" si="23"/>
        <v>107106</v>
      </c>
      <c r="H114" s="9">
        <f t="shared" si="23"/>
        <v>294.5</v>
      </c>
      <c r="I114" s="44">
        <f>SUM(I99:I113)</f>
        <v>99.999999999999986</v>
      </c>
      <c r="J114" s="9">
        <f>SUM(J99:J113)</f>
        <v>110</v>
      </c>
      <c r="K114" s="44">
        <f>SUM(K99:K113)</f>
        <v>99.999999999999986</v>
      </c>
      <c r="L114" s="30">
        <f>SUM(L99:L113)</f>
        <v>122952</v>
      </c>
      <c r="M114" s="44">
        <f>SUM(M99:M113)</f>
        <v>100.00000000000001</v>
      </c>
    </row>
    <row r="115" spans="1:13" ht="16.5" thickBot="1" x14ac:dyDescent="0.3">
      <c r="A115" s="45" t="s">
        <v>69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5">
      <c r="A116" s="46" t="s">
        <v>0</v>
      </c>
      <c r="B116" s="48" t="s">
        <v>1</v>
      </c>
      <c r="C116" s="48"/>
      <c r="D116" s="48"/>
      <c r="E116" s="48" t="s">
        <v>2</v>
      </c>
      <c r="F116" s="48"/>
      <c r="G116" s="48"/>
      <c r="H116" s="48" t="s">
        <v>3</v>
      </c>
      <c r="I116" s="48"/>
      <c r="J116" s="48"/>
      <c r="K116" s="48"/>
      <c r="L116" s="48"/>
      <c r="M116" s="49"/>
    </row>
    <row r="117" spans="1:13" ht="39" thickBot="1" x14ac:dyDescent="0.3">
      <c r="A117" s="47"/>
      <c r="B117" s="4" t="s">
        <v>4</v>
      </c>
      <c r="C117" s="4" t="s">
        <v>5</v>
      </c>
      <c r="D117" s="5" t="s">
        <v>6</v>
      </c>
      <c r="E117" s="4" t="s">
        <v>4</v>
      </c>
      <c r="F117" s="4" t="s">
        <v>5</v>
      </c>
      <c r="G117" s="6" t="s">
        <v>6</v>
      </c>
      <c r="H117" s="4" t="s">
        <v>4</v>
      </c>
      <c r="I117" s="4" t="s">
        <v>7</v>
      </c>
      <c r="J117" s="4" t="s">
        <v>5</v>
      </c>
      <c r="K117" s="4" t="s">
        <v>7</v>
      </c>
      <c r="L117" s="6" t="s">
        <v>6</v>
      </c>
      <c r="M117" s="7" t="s">
        <v>7</v>
      </c>
    </row>
    <row r="118" spans="1:13" x14ac:dyDescent="0.25">
      <c r="A118" s="37" t="s">
        <v>37</v>
      </c>
      <c r="B118" s="43">
        <v>38</v>
      </c>
      <c r="C118" s="40">
        <v>8</v>
      </c>
      <c r="D118" s="41">
        <v>14440</v>
      </c>
      <c r="E118" s="39">
        <v>11</v>
      </c>
      <c r="F118" s="40">
        <v>2</v>
      </c>
      <c r="G118" s="41">
        <v>4180</v>
      </c>
      <c r="H118" s="39">
        <v>49</v>
      </c>
      <c r="I118" s="31">
        <f>(H118/H$135)*100</f>
        <v>17.5</v>
      </c>
      <c r="J118" s="40">
        <v>10</v>
      </c>
      <c r="K118" s="31">
        <f>(J118/J$135)*100</f>
        <v>15.873015873015872</v>
      </c>
      <c r="L118" s="41">
        <v>18620</v>
      </c>
      <c r="M118" s="31">
        <f>(L118/L$135)*100</f>
        <v>13.036020583190394</v>
      </c>
    </row>
    <row r="119" spans="1:13" x14ac:dyDescent="0.25">
      <c r="A119" s="37" t="s">
        <v>38</v>
      </c>
      <c r="B119" s="43">
        <v>38</v>
      </c>
      <c r="C119" s="40">
        <v>4</v>
      </c>
      <c r="D119" s="41">
        <v>18448</v>
      </c>
      <c r="E119" s="39">
        <v>0</v>
      </c>
      <c r="F119" s="40">
        <v>0</v>
      </c>
      <c r="G119" s="41">
        <v>0</v>
      </c>
      <c r="H119" s="39">
        <v>38</v>
      </c>
      <c r="I119" s="31">
        <f>(H119/H$135)*100</f>
        <v>13.571428571428571</v>
      </c>
      <c r="J119" s="40">
        <v>4</v>
      </c>
      <c r="K119" s="31">
        <f>(J119/J$135)*100</f>
        <v>6.3492063492063489</v>
      </c>
      <c r="L119" s="41">
        <v>18448</v>
      </c>
      <c r="M119" s="31">
        <f>(L119/L$135)*100</f>
        <v>12.915601918297337</v>
      </c>
    </row>
    <row r="120" spans="1:13" x14ac:dyDescent="0.25">
      <c r="A120" s="37" t="s">
        <v>39</v>
      </c>
      <c r="B120" s="43">
        <v>50</v>
      </c>
      <c r="C120" s="40">
        <v>10</v>
      </c>
      <c r="D120" s="41">
        <v>22800</v>
      </c>
      <c r="E120" s="39">
        <v>21</v>
      </c>
      <c r="F120" s="40">
        <v>7</v>
      </c>
      <c r="G120" s="41">
        <v>10172</v>
      </c>
      <c r="H120" s="39">
        <v>71</v>
      </c>
      <c r="I120" s="31">
        <f>(H120/H$135)*100</f>
        <v>25.357142857142854</v>
      </c>
      <c r="J120" s="40">
        <v>17</v>
      </c>
      <c r="K120" s="31">
        <f>(J120/J$135)*100</f>
        <v>26.984126984126984</v>
      </c>
      <c r="L120" s="41">
        <v>32972</v>
      </c>
      <c r="M120" s="31">
        <f>(L120/L$135)*100</f>
        <v>23.083978016592571</v>
      </c>
    </row>
    <row r="121" spans="1:13" x14ac:dyDescent="0.25">
      <c r="A121" s="37" t="s">
        <v>40</v>
      </c>
      <c r="B121" s="43">
        <v>6</v>
      </c>
      <c r="C121" s="40">
        <v>1</v>
      </c>
      <c r="D121" s="41">
        <v>2736</v>
      </c>
      <c r="E121" s="39">
        <v>5</v>
      </c>
      <c r="F121" s="40">
        <v>1</v>
      </c>
      <c r="G121" s="41">
        <v>2280</v>
      </c>
      <c r="H121" s="39">
        <v>11</v>
      </c>
      <c r="I121" s="31">
        <f>(H121/H$135)*100</f>
        <v>3.9285714285714284</v>
      </c>
      <c r="J121" s="40">
        <v>2</v>
      </c>
      <c r="K121" s="31">
        <f>(J121/J$135)*100</f>
        <v>3.1746031746031744</v>
      </c>
      <c r="L121" s="41">
        <v>5016</v>
      </c>
      <c r="M121" s="31">
        <f>(L121/L$135)*100</f>
        <v>3.5117443203696572</v>
      </c>
    </row>
    <row r="122" spans="1:13" x14ac:dyDescent="0.25">
      <c r="A122" s="37" t="s">
        <v>41</v>
      </c>
      <c r="B122" s="43">
        <v>26</v>
      </c>
      <c r="C122" s="40">
        <v>6</v>
      </c>
      <c r="D122" s="41">
        <v>11856</v>
      </c>
      <c r="E122" s="39">
        <v>0</v>
      </c>
      <c r="F122" s="40">
        <v>0</v>
      </c>
      <c r="G122" s="41">
        <v>0</v>
      </c>
      <c r="H122" s="39">
        <v>26</v>
      </c>
      <c r="I122" s="31">
        <f>(H122/H$135)*100</f>
        <v>9.2857142857142865</v>
      </c>
      <c r="J122" s="40">
        <v>6</v>
      </c>
      <c r="K122" s="31">
        <f>(J122/J$135)*100</f>
        <v>9.5238095238095237</v>
      </c>
      <c r="L122" s="41">
        <v>11856</v>
      </c>
      <c r="M122" s="31">
        <f>(L122/L$135)*100</f>
        <v>8.3004865754191908</v>
      </c>
    </row>
    <row r="123" spans="1:13" x14ac:dyDescent="0.25">
      <c r="A123" s="37" t="s">
        <v>44</v>
      </c>
      <c r="B123" s="43">
        <v>20</v>
      </c>
      <c r="C123" s="40">
        <v>4</v>
      </c>
      <c r="D123" s="41">
        <v>9120</v>
      </c>
      <c r="E123" s="39">
        <v>0</v>
      </c>
      <c r="F123" s="40">
        <v>0</v>
      </c>
      <c r="G123" s="41">
        <v>0</v>
      </c>
      <c r="H123" s="39">
        <v>20</v>
      </c>
      <c r="I123" s="31">
        <f>(H123/H$135)*100</f>
        <v>7.1428571428571423</v>
      </c>
      <c r="J123" s="40">
        <v>4</v>
      </c>
      <c r="K123" s="31">
        <f>(J123/J$135)*100</f>
        <v>6.3492063492063489</v>
      </c>
      <c r="L123" s="41">
        <v>9120</v>
      </c>
      <c r="M123" s="31">
        <f>(L123/L$135)*100</f>
        <v>6.3849896733993772</v>
      </c>
    </row>
    <row r="124" spans="1:13" x14ac:dyDescent="0.25">
      <c r="A124" s="37" t="s">
        <v>65</v>
      </c>
      <c r="B124" s="43">
        <v>12.5</v>
      </c>
      <c r="C124" s="40">
        <v>3</v>
      </c>
      <c r="D124" s="41">
        <v>8500</v>
      </c>
      <c r="E124" s="39">
        <v>0</v>
      </c>
      <c r="F124" s="40">
        <v>0</v>
      </c>
      <c r="G124" s="41">
        <v>0</v>
      </c>
      <c r="H124" s="39">
        <v>12.5</v>
      </c>
      <c r="I124" s="31">
        <f>(H124/H$135)*100</f>
        <v>4.4642857142857144</v>
      </c>
      <c r="J124" s="40">
        <v>3</v>
      </c>
      <c r="K124" s="31">
        <f>(J124/J$135)*100</f>
        <v>4.7619047619047619</v>
      </c>
      <c r="L124" s="41">
        <v>8500</v>
      </c>
      <c r="M124" s="31">
        <f>(L124/L$135)*100</f>
        <v>5.9509223929709112</v>
      </c>
    </row>
    <row r="125" spans="1:13" x14ac:dyDescent="0.25">
      <c r="A125" s="37" t="s">
        <v>46</v>
      </c>
      <c r="B125" s="43">
        <v>0</v>
      </c>
      <c r="C125" s="40">
        <v>0</v>
      </c>
      <c r="D125" s="41">
        <v>0</v>
      </c>
      <c r="E125" s="39">
        <v>10</v>
      </c>
      <c r="F125" s="40">
        <v>3</v>
      </c>
      <c r="G125" s="41">
        <v>6800</v>
      </c>
      <c r="H125" s="39">
        <v>10</v>
      </c>
      <c r="I125" s="31">
        <f>(H125/H$135)*100</f>
        <v>3.5714285714285712</v>
      </c>
      <c r="J125" s="40">
        <v>3</v>
      </c>
      <c r="K125" s="31">
        <f>(J125/J$135)*100</f>
        <v>4.7619047619047619</v>
      </c>
      <c r="L125" s="41">
        <v>6800</v>
      </c>
      <c r="M125" s="31">
        <f>(L125/L$135)*100</f>
        <v>4.7607379143767279</v>
      </c>
    </row>
    <row r="126" spans="1:13" x14ac:dyDescent="0.25">
      <c r="A126" s="37" t="s">
        <v>47</v>
      </c>
      <c r="B126" s="43">
        <v>0</v>
      </c>
      <c r="C126" s="40">
        <v>0</v>
      </c>
      <c r="D126" s="41">
        <v>0</v>
      </c>
      <c r="E126" s="39">
        <v>11.5</v>
      </c>
      <c r="F126" s="40">
        <v>3</v>
      </c>
      <c r="G126" s="41">
        <v>9820</v>
      </c>
      <c r="H126" s="39">
        <v>11.5</v>
      </c>
      <c r="I126" s="31">
        <f>(H126/H$135)*100</f>
        <v>4.1071428571428568</v>
      </c>
      <c r="J126" s="40">
        <v>3</v>
      </c>
      <c r="K126" s="31">
        <f>(J126/J$135)*100</f>
        <v>4.7619047619047619</v>
      </c>
      <c r="L126" s="41">
        <v>9820</v>
      </c>
      <c r="M126" s="31">
        <f>(L126/L$135)*100</f>
        <v>6.8750656351734527</v>
      </c>
    </row>
    <row r="127" spans="1:13" x14ac:dyDescent="0.25">
      <c r="A127" s="37" t="s">
        <v>48</v>
      </c>
      <c r="B127" s="43">
        <v>0</v>
      </c>
      <c r="C127" s="40">
        <v>0</v>
      </c>
      <c r="D127" s="41">
        <v>0</v>
      </c>
      <c r="E127" s="39">
        <v>4.5</v>
      </c>
      <c r="F127" s="40">
        <v>2</v>
      </c>
      <c r="G127" s="41">
        <v>4185</v>
      </c>
      <c r="H127" s="39">
        <v>4.5</v>
      </c>
      <c r="I127" s="31">
        <f>(H127/H$135)*100</f>
        <v>1.607142857142857</v>
      </c>
      <c r="J127" s="40">
        <v>2</v>
      </c>
      <c r="K127" s="31">
        <f>(J127/J$135)*100</f>
        <v>3.1746031746031744</v>
      </c>
      <c r="L127" s="41">
        <v>4185</v>
      </c>
      <c r="M127" s="31">
        <f>(L127/L$135)*100</f>
        <v>2.9299541428921483</v>
      </c>
    </row>
    <row r="128" spans="1:13" x14ac:dyDescent="0.25">
      <c r="A128" s="37" t="s">
        <v>58</v>
      </c>
      <c r="B128" s="43">
        <v>0</v>
      </c>
      <c r="C128" s="40">
        <v>0</v>
      </c>
      <c r="D128" s="41">
        <v>0</v>
      </c>
      <c r="E128" s="39">
        <v>3</v>
      </c>
      <c r="F128" s="40">
        <v>1</v>
      </c>
      <c r="G128" s="41">
        <v>2790</v>
      </c>
      <c r="H128" s="39">
        <v>3</v>
      </c>
      <c r="I128" s="31">
        <f>(H128/H$135)*100</f>
        <v>1.0714285714285714</v>
      </c>
      <c r="J128" s="40">
        <v>1</v>
      </c>
      <c r="K128" s="31">
        <f>(J128/J$135)*100</f>
        <v>1.5873015873015872</v>
      </c>
      <c r="L128" s="41">
        <v>2790</v>
      </c>
      <c r="M128" s="31">
        <f>(L128/L$135)*100</f>
        <v>1.9533027619280989</v>
      </c>
    </row>
    <row r="129" spans="1:13 16384:16384" x14ac:dyDescent="0.25">
      <c r="A129" s="37" t="s">
        <v>70</v>
      </c>
      <c r="B129" s="43">
        <v>3</v>
      </c>
      <c r="C129" s="40">
        <v>1</v>
      </c>
      <c r="D129" s="41">
        <v>1368</v>
      </c>
      <c r="E129" s="39">
        <v>0</v>
      </c>
      <c r="F129" s="40">
        <v>0</v>
      </c>
      <c r="G129" s="41">
        <v>0</v>
      </c>
      <c r="H129" s="39">
        <v>3</v>
      </c>
      <c r="I129" s="31">
        <f>(H129/H$135)*100</f>
        <v>1.0714285714285714</v>
      </c>
      <c r="J129" s="40">
        <v>1</v>
      </c>
      <c r="K129" s="31">
        <f>(J129/J$135)*100</f>
        <v>1.5873015873015872</v>
      </c>
      <c r="L129" s="41">
        <v>1368</v>
      </c>
      <c r="M129" s="31">
        <f>(L129/L$135)*100</f>
        <v>0.95774845100990658</v>
      </c>
    </row>
    <row r="130" spans="1:13 16384:16384" x14ac:dyDescent="0.25">
      <c r="A130" s="37" t="s">
        <v>49</v>
      </c>
      <c r="B130" s="43">
        <v>0</v>
      </c>
      <c r="C130" s="40">
        <v>0</v>
      </c>
      <c r="D130" s="41">
        <v>0</v>
      </c>
      <c r="E130" s="39">
        <v>2</v>
      </c>
      <c r="F130" s="40">
        <v>1</v>
      </c>
      <c r="G130" s="41">
        <v>760</v>
      </c>
      <c r="H130" s="39">
        <v>2</v>
      </c>
      <c r="I130" s="31">
        <f>(H130/H$135)*100</f>
        <v>0.7142857142857143</v>
      </c>
      <c r="J130" s="40">
        <v>1</v>
      </c>
      <c r="K130" s="31">
        <f>(J130/J$135)*100</f>
        <v>1.5873015873015872</v>
      </c>
      <c r="L130" s="41">
        <v>760</v>
      </c>
      <c r="M130" s="31">
        <f>(L130/L$135)*100</f>
        <v>0.53208247278328136</v>
      </c>
    </row>
    <row r="131" spans="1:13 16384:16384" x14ac:dyDescent="0.25">
      <c r="A131" s="37" t="s">
        <v>55</v>
      </c>
      <c r="B131" s="43">
        <v>0</v>
      </c>
      <c r="C131" s="40">
        <v>0</v>
      </c>
      <c r="D131" s="41">
        <v>0</v>
      </c>
      <c r="E131" s="39">
        <v>3.5</v>
      </c>
      <c r="F131" s="40">
        <v>1</v>
      </c>
      <c r="G131" s="41">
        <v>2380</v>
      </c>
      <c r="H131" s="39">
        <v>3.5</v>
      </c>
      <c r="I131" s="31">
        <f>(H131/H$135)*100</f>
        <v>1.25</v>
      </c>
      <c r="J131" s="40">
        <v>1</v>
      </c>
      <c r="K131" s="31">
        <f>(J131/J$135)*100</f>
        <v>1.5873015873015872</v>
      </c>
      <c r="L131" s="41">
        <v>2380</v>
      </c>
      <c r="M131" s="31">
        <f>(L131/L$135)*100</f>
        <v>1.6662582700318549</v>
      </c>
    </row>
    <row r="132" spans="1:13 16384:16384" x14ac:dyDescent="0.25">
      <c r="A132" s="37" t="s">
        <v>71</v>
      </c>
      <c r="B132" s="43">
        <v>0</v>
      </c>
      <c r="C132" s="40">
        <v>0</v>
      </c>
      <c r="D132" s="41">
        <v>0</v>
      </c>
      <c r="E132" s="39">
        <v>7</v>
      </c>
      <c r="F132" s="40">
        <v>2</v>
      </c>
      <c r="G132" s="41">
        <v>4760</v>
      </c>
      <c r="H132" s="39">
        <v>7</v>
      </c>
      <c r="I132" s="31">
        <f>(H132/H$135)*100</f>
        <v>2.5</v>
      </c>
      <c r="J132" s="40">
        <v>2</v>
      </c>
      <c r="K132" s="31">
        <f>(J132/J$135)*100</f>
        <v>3.1746031746031744</v>
      </c>
      <c r="L132" s="41">
        <v>4760</v>
      </c>
      <c r="M132" s="31">
        <f>(L132/L$135)*100</f>
        <v>3.3325165400637098</v>
      </c>
    </row>
    <row r="133" spans="1:13 16384:16384" x14ac:dyDescent="0.25">
      <c r="A133" s="37" t="s">
        <v>72</v>
      </c>
      <c r="B133" s="43">
        <v>0</v>
      </c>
      <c r="C133" s="40">
        <v>0</v>
      </c>
      <c r="D133" s="41">
        <v>0</v>
      </c>
      <c r="E133" s="39">
        <v>6</v>
      </c>
      <c r="F133" s="40">
        <v>2</v>
      </c>
      <c r="G133" s="41">
        <v>4080</v>
      </c>
      <c r="H133" s="39">
        <v>6</v>
      </c>
      <c r="I133" s="31">
        <f>(H133/H$135)*100</f>
        <v>2.1428571428571428</v>
      </c>
      <c r="J133" s="40">
        <v>2</v>
      </c>
      <c r="K133" s="31">
        <f>(J133/J$135)*100</f>
        <v>3.1746031746031744</v>
      </c>
      <c r="L133" s="41">
        <v>4080</v>
      </c>
      <c r="M133" s="31">
        <f>(L133/L$135)*100</f>
        <v>2.8564427486260371</v>
      </c>
    </row>
    <row r="134" spans="1:13 16384:16384" ht="15.75" thickBot="1" x14ac:dyDescent="0.3">
      <c r="A134" s="37" t="s">
        <v>73</v>
      </c>
      <c r="B134" s="43">
        <v>0</v>
      </c>
      <c r="C134" s="40">
        <v>0</v>
      </c>
      <c r="D134" s="41">
        <v>0</v>
      </c>
      <c r="E134" s="39">
        <v>2</v>
      </c>
      <c r="F134" s="40">
        <v>1</v>
      </c>
      <c r="G134" s="41">
        <v>1360</v>
      </c>
      <c r="H134" s="39">
        <v>2</v>
      </c>
      <c r="I134" s="31">
        <f>(H134/H$135)*100</f>
        <v>0.7142857142857143</v>
      </c>
      <c r="J134" s="40">
        <v>1</v>
      </c>
      <c r="K134" s="31">
        <f>(J134/J$135)*100</f>
        <v>1.5873015873015872</v>
      </c>
      <c r="L134" s="41">
        <v>1360</v>
      </c>
      <c r="M134" s="31">
        <f>(L134/L$135)*100</f>
        <v>0.95214758287534562</v>
      </c>
    </row>
    <row r="135" spans="1:13 16384:16384" ht="15.75" thickBot="1" x14ac:dyDescent="0.3">
      <c r="A135" s="8" t="s">
        <v>3</v>
      </c>
      <c r="B135" s="9">
        <f>SUM(B118:B133)</f>
        <v>193.5</v>
      </c>
      <c r="C135" s="9">
        <f>SUM(C118:C133)</f>
        <v>37</v>
      </c>
      <c r="D135" s="30">
        <f>SUM(D118:D133)</f>
        <v>89268</v>
      </c>
      <c r="E135" s="9">
        <f>SUM(E118:E134)</f>
        <v>86.5</v>
      </c>
      <c r="F135" s="9">
        <f>SUM(F118:F134)</f>
        <v>26</v>
      </c>
      <c r="G135" s="30">
        <f>SUM(G118:G134)</f>
        <v>53567</v>
      </c>
      <c r="H135" s="9">
        <f>SUM(H118:H134)</f>
        <v>280</v>
      </c>
      <c r="I135" s="44">
        <f>SUM(I118:I134)</f>
        <v>99.999999999999972</v>
      </c>
      <c r="J135" s="9">
        <f>SUM(J118:J134)</f>
        <v>63</v>
      </c>
      <c r="K135" s="44">
        <f>SUM(K118:K134)</f>
        <v>99.999999999999972</v>
      </c>
      <c r="L135" s="30">
        <f>SUM(L118:L134)</f>
        <v>142835</v>
      </c>
      <c r="M135" s="44">
        <f>SUM(M118:M133)</f>
        <v>99.047852417124673</v>
      </c>
      <c r="XFD135">
        <f>SUM(B135:XFC135)</f>
        <v>286655.0478524171</v>
      </c>
    </row>
    <row r="136" spans="1:13 16384:16384" x14ac:dyDescent="0.25">
      <c r="A136" s="50" t="s">
        <v>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1:13 16384:16384" x14ac:dyDescent="0.25">
      <c r="D137" s="53"/>
      <c r="L137" s="41"/>
    </row>
    <row r="138" spans="1:13 16384:16384" x14ac:dyDescent="0.25">
      <c r="D138" s="52"/>
      <c r="L138" s="52"/>
    </row>
  </sheetData>
  <mergeCells count="42">
    <mergeCell ref="A96:M96"/>
    <mergeCell ref="A97:A98"/>
    <mergeCell ref="B97:D97"/>
    <mergeCell ref="E97:G97"/>
    <mergeCell ref="H97:M97"/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  <mergeCell ref="A7:M7"/>
    <mergeCell ref="A8:A9"/>
    <mergeCell ref="B8:D8"/>
    <mergeCell ref="E8:G8"/>
    <mergeCell ref="H8:M8"/>
    <mergeCell ref="A136:M136"/>
    <mergeCell ref="A42:M42"/>
    <mergeCell ref="A43:A44"/>
    <mergeCell ref="B43:D43"/>
    <mergeCell ref="E43:G43"/>
    <mergeCell ref="H43:M43"/>
    <mergeCell ref="A59:M59"/>
    <mergeCell ref="A60:A61"/>
    <mergeCell ref="B60:D60"/>
    <mergeCell ref="E60:G60"/>
    <mergeCell ref="H60:M60"/>
    <mergeCell ref="A81:M81"/>
    <mergeCell ref="A82:A83"/>
    <mergeCell ref="B82:D82"/>
    <mergeCell ref="E82:G82"/>
    <mergeCell ref="H82:M82"/>
    <mergeCell ref="A115:M115"/>
    <mergeCell ref="A116:A117"/>
    <mergeCell ref="B116:D116"/>
    <mergeCell ref="E116:G116"/>
    <mergeCell ref="H116:M11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pane ySplit="1" topLeftCell="A8" activePane="bottomLeft" state="frozen"/>
      <selection pane="bottomLeft" activeCell="R28" sqref="R28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 t="shared" ref="D10:D16" si="1"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 t="shared" si="1"/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 t="shared" si="1"/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 t="shared" si="1"/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 t="shared" si="1"/>
        <v>161</v>
      </c>
      <c r="E14" s="11">
        <v>73519</v>
      </c>
    </row>
    <row r="15" spans="1:5" x14ac:dyDescent="0.25">
      <c r="A15" t="s">
        <v>16</v>
      </c>
      <c r="B15" s="13">
        <v>36</v>
      </c>
      <c r="C15" s="13">
        <v>258.5</v>
      </c>
      <c r="D15" s="13">
        <f t="shared" si="1"/>
        <v>294.5</v>
      </c>
      <c r="E15" s="11">
        <v>122952</v>
      </c>
    </row>
    <row r="16" spans="1:5" x14ac:dyDescent="0.25">
      <c r="A16" t="s">
        <v>15</v>
      </c>
      <c r="B16" s="13">
        <v>193.5</v>
      </c>
      <c r="C16" s="13">
        <v>86.5</v>
      </c>
      <c r="D16" s="13">
        <f t="shared" si="1"/>
        <v>280</v>
      </c>
      <c r="E16" s="11">
        <v>142835</v>
      </c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91.0625</v>
      </c>
      <c r="C21" s="27">
        <f>AVERAGE(C9:C20)</f>
        <v>89.375</v>
      </c>
      <c r="D21" s="28">
        <f>SUM(B21:C21)</f>
        <v>180.4375</v>
      </c>
      <c r="E21" s="15">
        <f>AVERAGE(E9:E20)</f>
        <v>95246.773749999993</v>
      </c>
    </row>
    <row r="22" spans="1:5" x14ac:dyDescent="0.25">
      <c r="A22" s="16" t="s">
        <v>10</v>
      </c>
      <c r="B22" s="17">
        <f>SUM(B9:B21)</f>
        <v>819.5625</v>
      </c>
      <c r="C22" s="17">
        <f>SUM(C9:C21)</f>
        <v>804.375</v>
      </c>
      <c r="D22" s="18">
        <f>SUM(B22:C22)</f>
        <v>1623.9375</v>
      </c>
      <c r="E22" s="19">
        <f>SUM(E9:E21)</f>
        <v>857220.96374999988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2018-09-13T19:33:38Z</dcterms:modified>
</cp:coreProperties>
</file>