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4506103\DPE 2018\RA 4 TABELAS ABR\"/>
    </mc:Choice>
  </mc:AlternateContent>
  <bookViews>
    <workbookView xWindow="0" yWindow="45" windowWidth="19155" windowHeight="11820"/>
  </bookViews>
  <sheets>
    <sheet name="Plan1" sheetId="1" r:id="rId1"/>
    <sheet name="Plan2" sheetId="2" r:id="rId2"/>
    <sheet name="Plan3" sheetId="3" r:id="rId3"/>
  </sheets>
  <calcPr calcId="162913"/>
</workbook>
</file>

<file path=xl/calcChain.xml><?xml version="1.0" encoding="utf-8"?>
<calcChain xmlns="http://schemas.openxmlformats.org/spreadsheetml/2006/main">
  <c r="N46" i="1" l="1"/>
  <c r="M46" i="1"/>
  <c r="K45" i="1"/>
  <c r="L45" i="1" s="1"/>
  <c r="K44" i="1"/>
  <c r="L44" i="1" s="1"/>
  <c r="K42" i="1"/>
  <c r="L42" i="1" s="1"/>
  <c r="K41" i="1"/>
  <c r="L41" i="1" s="1"/>
  <c r="K40" i="1"/>
  <c r="L40" i="1" s="1"/>
  <c r="K39" i="1"/>
  <c r="K38" i="1"/>
  <c r="L38" i="1" s="1"/>
  <c r="L37" i="1"/>
  <c r="K36" i="1"/>
  <c r="L36" i="1" s="1"/>
  <c r="K35" i="1"/>
  <c r="L35" i="1" s="1"/>
  <c r="K34" i="1"/>
  <c r="L34" i="1" s="1"/>
  <c r="K46" i="1" l="1"/>
  <c r="L39" i="1"/>
  <c r="K12" i="1" l="1"/>
  <c r="N27" i="1" l="1"/>
  <c r="M27" i="1"/>
  <c r="K26" i="1"/>
  <c r="L26" i="1" s="1"/>
  <c r="K25" i="1"/>
  <c r="L25" i="1" s="1"/>
  <c r="K24" i="1"/>
  <c r="L24" i="1" s="1"/>
  <c r="K23" i="1"/>
  <c r="L23" i="1" s="1"/>
  <c r="K22" i="1"/>
  <c r="L22" i="1" s="1"/>
  <c r="K21" i="1"/>
  <c r="K20" i="1"/>
  <c r="L20" i="1" s="1"/>
  <c r="K19" i="1"/>
  <c r="L19" i="1" s="1"/>
  <c r="L18" i="1"/>
  <c r="K17" i="1"/>
  <c r="L17" i="1" s="1"/>
  <c r="K16" i="1"/>
  <c r="L16" i="1" s="1"/>
  <c r="L21" i="1" l="1"/>
  <c r="K27" i="1"/>
</calcChain>
</file>

<file path=xl/sharedStrings.xml><?xml version="1.0" encoding="utf-8"?>
<sst xmlns="http://schemas.openxmlformats.org/spreadsheetml/2006/main" count="245" uniqueCount="107">
  <si>
    <t>DATA</t>
  </si>
  <si>
    <t>EVENTO</t>
  </si>
  <si>
    <t>FORMA DE
EXECUÇÃO</t>
  </si>
  <si>
    <t>CLIENTELA</t>
  </si>
  <si>
    <t>MINISTRANTE</t>
  </si>
  <si>
    <t>LOCAL</t>
  </si>
  <si>
    <t>C/H</t>
  </si>
  <si>
    <t>TABELA 20 -ATIVIDADES DE CAPACITAÇÃO E APERFEIÇOAMENTO - PÚBLICO INTERNO</t>
  </si>
  <si>
    <t>Qte.
PARTICIPANTES</t>
  </si>
  <si>
    <t>DIÁRIAS</t>
  </si>
  <si>
    <t>TOTAL</t>
  </si>
  <si>
    <t>T O T A L</t>
  </si>
  <si>
    <r>
      <rPr>
        <b/>
        <sz val="8"/>
        <color theme="1"/>
        <rFont val="Calibri"/>
        <family val="2"/>
        <scheme val="minor"/>
      </rPr>
      <t>FONTE</t>
    </r>
    <r>
      <rPr>
        <sz val="8"/>
        <color theme="1"/>
        <rFont val="Calibri"/>
        <family val="2"/>
        <scheme val="minor"/>
      </rPr>
      <t>: Instituto de Contas - ICON</t>
    </r>
  </si>
  <si>
    <t>Mês: Jan / 2018</t>
  </si>
  <si>
    <t>Não houve atividades neste mês</t>
  </si>
  <si>
    <t>CUSTOS</t>
  </si>
  <si>
    <t>TRANSLADOS</t>
  </si>
  <si>
    <t>COFFEE BREAK</t>
  </si>
  <si>
    <t>BLOCOS, PASTAS, CANETAS</t>
  </si>
  <si>
    <t>-</t>
  </si>
  <si>
    <t>Mês: Fev / 2018</t>
  </si>
  <si>
    <t>Curso de formação para os novos AFCE</t>
  </si>
  <si>
    <t>Direta</t>
  </si>
  <si>
    <t>Novos AFCE</t>
  </si>
  <si>
    <t>Diversos</t>
  </si>
  <si>
    <t>TCE</t>
  </si>
  <si>
    <t>36</t>
  </si>
  <si>
    <t>25</t>
  </si>
  <si>
    <t>21 a 28/02</t>
  </si>
  <si>
    <r>
      <t xml:space="preserve">
PARTICIPANTES</t>
    </r>
    <r>
      <rPr>
        <b/>
        <sz val="9"/>
        <color rgb="FFFF0000"/>
        <rFont val="Arial"/>
        <family val="2"/>
      </rPr>
      <t>*</t>
    </r>
  </si>
  <si>
    <t xml:space="preserve">ADRIANA NUNES DA SILVA
ALANA ALICE DA CRUZ SILVA
ALEXANDRE THIESEN BECSI
ALINE MOMM
ANNA CLARA LEITE PESTANA
BRUNO GODOY AZEVEDO SANTOS
CAMILA RIBEIRO FELIX
DANILO VASCONCELOS SANTOS
DIEGO JEAN DA SILVA KLAUCK
EDER DA SILVA VALIM
EVERTON PAULO FOLLETTO
FABIANO DOMINGOS BERNARDO
FERNANDA CAMILA DE CARLI
GABRIEL ROCHA FURLANETTO
GABRIELA TOMAZ SIEGA
LEANDRO GRANEMANN GAUDÊNCIO
LEONARDO VALENTE FAVARETTO
LUAN BRANCHER GUSSO MACHADO
LUIS FELIPE CAMARGOS DE SOUSA
LUIZ PAULO MONTEIRO MAFRA
MARCEL DAMATO BELLI
MAYKON CARMINATTI DE FREITAS
PAULO DOUGLAS TEFILI FILHO
RAFAEL MAIA PINTO
KAROLINE DA SILVA COMELLI
</t>
  </si>
  <si>
    <r>
      <t>(</t>
    </r>
    <r>
      <rPr>
        <b/>
        <sz val="8"/>
        <color rgb="FFFF0000"/>
        <rFont val="Calibri"/>
        <family val="2"/>
        <scheme val="minor"/>
      </rPr>
      <t>*</t>
    </r>
    <r>
      <rPr>
        <b/>
        <sz val="8"/>
        <rFont val="Calibri"/>
        <family val="2"/>
        <scheme val="minor"/>
      </rPr>
      <t xml:space="preserve">) </t>
    </r>
    <r>
      <rPr>
        <sz val="8"/>
        <rFont val="Calibri"/>
        <family val="2"/>
        <scheme val="minor"/>
      </rPr>
      <t>Um duplo clique na célula permite a visualização de todos os participantes</t>
    </r>
  </si>
  <si>
    <t>Mês: Mar / 2018</t>
  </si>
  <si>
    <t>01 a 31</t>
  </si>
  <si>
    <t xml:space="preserve">Mestrado Profissional em Administraçõ da UDESC/ESAG </t>
  </si>
  <si>
    <t>Indireta</t>
  </si>
  <si>
    <t>Servidores do TCE</t>
  </si>
  <si>
    <t>ESAG</t>
  </si>
  <si>
    <t>JULIANA FRANCISCONI CARDOSO</t>
  </si>
  <si>
    <t>THAISY MARIA ASSING</t>
  </si>
  <si>
    <t>Mestrado Acadêmico  UNIVALI em Ciência Jurídica</t>
  </si>
  <si>
    <t>UNIVALI</t>
  </si>
  <si>
    <t>RICARDO ANDRÉ CABRAL RIBAS</t>
  </si>
  <si>
    <t>01 a 02</t>
  </si>
  <si>
    <t>13 a 15</t>
  </si>
  <si>
    <t>Análise das Demonstrações Contábeis</t>
  </si>
  <si>
    <t>AFCE - contadores</t>
  </si>
  <si>
    <t>João Eudes Ferreira Filho</t>
  </si>
  <si>
    <t xml:space="preserve">SALETE OLIVEIRA
DANIEL CARDOSO GONÇALVES
TERESINHA DE JESUS BASTO DA SILVA
JULIO CESAR DE MELO
LUCIA HELENA GARCIA
MOEMA RIBEIRO DAUX
ANDREA YUMI IÇO
ODINELIA ELEUTÉRIO KUHNEN
SERGIO AUGUSTO SILVA
DEJAIR CESAR TAVARES
THAIS SCHMITZ SERPA
VILMAR ANTONIO LAZZARI
OLDAIR SCHRÖEDER
LUIZ GONZAGA DE SOUZA
ROSEMARI MACHADO
GIAN CARLO DA SILVA
THAISY MARIA ASSING
EDSON JOSÉ SEHNEM
HEMERSON JOSE GARCIA
ADRIANA NUNES DA SILVA
BRUNO GODOY AZEVEDO SANTOS
CAMILA RIBEIRO FELIX
DANILO VASCONCELOS SANTOS
EVERTON PAULO FOLLETTO
GABRIELA TOMAZ SIEGA
LEONARDO VALENTE FAVARETTO
TATIANA MAGGIO
FABIANO DOMINGOS BERNARDO
EDIMEIA LILIANI SCHNITZLER
LEOCADIO SCHROEDER GIACOMELLO
GISSELE SOUZA DE FRANCESCHI NUNES
KLIWER SCHMITT
SONIA ENDLER DE OLIVEIRA
PAULO JOÃO BASTOS
DAVI SOLONCA
DANIELA AURORA ULYSSÉA
IVANICE KRETZER SANTOS
NELSON COSTA JUNIOR
GRAZIELA MARTINS CORDEIRO ZOMER
PAULO GUSTAVO CAPRE
OSVALDO FARIA DE OLIVEIRA
ALEXANDRE FONSÊCA OLIVEIRA
</t>
  </si>
  <si>
    <t>Workshop: A nova contabilidade aplicada ao setor público e controle externo</t>
  </si>
  <si>
    <t xml:space="preserve">DEJAIR CESAR TAVARES
THAIS SCHMITZ SERPA
VILMAR ANTONIO LAZZARI
SALETE OLIVEIRA
DANIEL CARDOSO GONÇALVES
RICARDO JOSE DA SILVA
OLDAIR SCHRÖEDER
TERESINHA DE JESUS BASTO DA SILVA
JULIO CESAR DE MELO
LUCIA HELENA GARCIA
MOEMA RIBEIRO DAUX
ANDREA YUMI IÇO
ODINELIA ELEUTÉRIO KUHNEN
SERGIO AUGUSTO SILVA
LUIZ GONZAGA DE SOUZA
CRISTINE WAGNER NOLDIN
GERSON LUIS GOMES
JOÃO SILVIO BONASSI JUNIOR
GIAN CARLO DA SILVA
THAISY MARIA ASSING
EDSON JOSÉ SEHNEM
HEMERSON JOSE GARCIA
EVERTON PAULO FOLLETTO
ADRIANA NUNES DA SILVA
BRUNO GODOY AZEVEDO SANTOS
CAMILA RIBEIRO FELIX
DANILO VASCONCELOS SANTOS
GABRIELA TOMAZ SIEGA
LEONARDO VALENTE FAVARETTO
OSVALDO FARIA DE OLIVEIRA
SABRINA MADDALOZZO PIVATTO
DEYSE ANTUNES DE ANDRADA
MARCOS QUILANTE
MARISTELA SEBERINO ROS DA LUZ
EUNICE IVANA TREBIEN SCHAFFER
NILTON DOS SANTOS
IZABELA SZPOGANICZ JUNCKES
FRANCIENE SILVA DE OLIVEIRA
FABIANO DOMINGOS BERNARDO
SABRINA PUNDEK MULLER
EDIMEIA LILIANI SCHNITZLER
LEOCADIO SCHROEDER GIACOMELLO
FRANCISCO LUIZ FERREIRA FILHO
DEBORA CRISTINA VIEIRA
PAULO JOÃO BASTOS
THAIS POERSCH DE QUADROS CARVALHO PINTO
DAVI SOLONCA
LEONIR SANTINI
MARIA TERESA SILVEIRA DE SOUSA
IVANICE KRETZER SANTOS
LUCIA REGINA HUMERES
ANDREZA DE MORAIS MACHADO
NELSON COSTA JUNIOR
ANTONIO CESAR MALICESKI
ANA CLAUDIA GOMES
JADSON LUIS DA SILVA
AMILTON OPATSKI
MAURICIO DA ROSA
OTTO SIMOES
RAFAEL GALVÃO
FABÍOLA SCHMITT ZENKER
JOÃO VICTOR DOS SANTOS DELA ROCA
MICHELLE FERNANDA DE CONTO EL ACHKAR
FABIO BATISTA
ROGERIO GUILHERME DE OLIVEIRA
GILSON ARISTIDES BATTISTI
LUCIANO OPUSKI DE ALMEIDA
MAICON SANTOS TRIERVEILER
ADRIANA ADRIANO SCHMITT
PAULO GUSTAVO CAPRE
NAJLA SAIDA FAIN
CELSO COSTA RAMIRES
JUVENCIO RODRIGUES LOPES
JAMES LUCIANI
ISABELA RIBAS CESAR PORTELLA
DANIELA A ULYSSÉA
THEOMAR AQUILES KINHIRIN
GLÁUCIA MATTJIE
ALINE SILVANA BERTOLI AMIN
ROBERTO SILVEIRA FLEISCHMANN
ANTONIO PICHETTI JUNIOR
FLÁVIA BOGONI DA SILVA
FRANCIELLY STÄHELIN COELHO
MÔNICA STROISCH
MAURI PEREIRA JUNIOR
JUSTINA PAZ DE OLIVEIRA
CHRISTIAN CHAPLIN GANZO SAVEDRA
JOSE CARLOS DO AMARANTE
CLAUTON SILVA RUPERTI
JANINE LUCIANO FIRMINO
CLAUDIA REGINA RICHTER COSTA LEMOS
LUCIA BORBA MAY WENSING
GLÁUCIA DA CUNHA
MAIRA LUZ GALDINO
GYANE CARPES BERTELLI
MARCIO ROGERIO DE MEDEIROS
NEIMAR PALUDO
GISSELE SOUSA DE FRANCESCHI NUNES
MARCOS ANDRE ALVES MONTEIRO
ALEXANDRE FONSÊCA OLIVEIRA
TATIANA MAGGIO
MAXIMILIANO MAZERA
</t>
  </si>
  <si>
    <t>14 a 16</t>
  </si>
  <si>
    <t>Seminário Nacional de Estudo de Casos sobre Contratação Direta - Principais hipóteses de dispensa e inexigibilidade de licitação</t>
  </si>
  <si>
    <t>Externa Patrocinada</t>
  </si>
  <si>
    <t>São Paulo/SP</t>
  </si>
  <si>
    <t>DENISE REGINA STRUECKER       GERALDO JOSÉ GOMES</t>
  </si>
  <si>
    <t>12 a 16</t>
  </si>
  <si>
    <t>Exercício prático de Auditoria</t>
  </si>
  <si>
    <t>Estado de SC</t>
  </si>
  <si>
    <t xml:space="preserve">GABRIEL ROCHA FURLANETTO
LUIZ PAULO MONTEIRO MAFRA
ALINE MOMM
PAULO DOUGLAS TEFILI FILHO
FERNANDA CAMILA DE CARLI
DIEGO JEAN DA SILVA KLAUCK
ALEXANDRE THIESEN BECSI
KAROLINE DA SILVA COMELLI
LEANDRO GRANEMANN GAUDENCIO
MAYKON CARMIANTTI DE FREITAS
EDER DA SILVA VALIM
LUAN BRANCHER GUSSO MACHADO
LUIS FELIPE CAMARGOS DE SOUSA
MARCEL DAMATO BELLI
ANNA CLARA LEITE PESTANA
ALANA ALICE DA CRUZ SILVA
RAFAEL MAIA PINTO
</t>
  </si>
  <si>
    <t>19 a 22</t>
  </si>
  <si>
    <t>ADRIANA NUNES DA SILVA
FABIANO DOMINGOS BERNARDO
LEONARDO VALENTE FAVARETTO
BRUNO GODOY AZEVEDO SANTOS
CAMILA RIBEIRO FELIX
DANILO VASCONCELOS SANTOS
EVERTON PAULO FOLLETTO
GABRIELA TOMAZ SIEGA</t>
  </si>
  <si>
    <t>Operação no e-Siproc - esposição e exercício das funcionalidades</t>
  </si>
  <si>
    <t>Leonardo Manzoni</t>
  </si>
  <si>
    <t>ALANA ALICE DA CRUZ SILVA
ALINE MOMM
ANNA CLARA LEITE PESTANA
GABRIEL ROCHA FURLANETTO
KAROLINE DA SILVA COMELLI
LEANDRO GRANEMANN GAUDENCIO
LUIZ PAULO MONTEIRO MAFRA
MARCEL DAMATO BELLI
MAYKON CARMIANTTI DE FREITAS
PAULO DOUGLAS TEFILI FILHO
RAFAEL MAIA PINTO
EDER DA SILVA VALIM
LUAN BRANCHER GUSSO MACHADO
LUIS FELIPE CAMARGOS DE SOUSA</t>
  </si>
  <si>
    <t>EVERTON PAULO FOLLETTO
DANILO VASCONCELOS SANTOS
GABRIELA TOMAZ SIEGA
FABIANO DOMINGOS BERNARDO
LEONARDO VALENTE FAVARETTO
BRUNO GODOY AZEVEDO SANTOS
CAMILA RIBEIRO FELIX
ADRIANA NUNES DA SILVA
ALEXANDRE THIESEN BECSI
DIEGO JEAN DA SILVA KLAUCK
FERNANDA CAMILA DE CARLI</t>
  </si>
  <si>
    <t>VALOR
UNITÁRIO</t>
  </si>
  <si>
    <t>Mês: Abr / 2018</t>
  </si>
  <si>
    <t>01 a 30</t>
  </si>
  <si>
    <t>26 a 28</t>
  </si>
  <si>
    <t>Patologias em Vedações e Revestimentos de Fachadas de Edificações</t>
  </si>
  <si>
    <t>Indireta Patrocinada</t>
  </si>
  <si>
    <t>Florianópolis/SC</t>
  </si>
  <si>
    <t>ALYSSON MATTJE</t>
  </si>
  <si>
    <t>1º Colóquio sobre Gestão Pública em Ano Eleitoral</t>
  </si>
  <si>
    <t>Servidores Públicos Estaduais</t>
  </si>
  <si>
    <t>Paulo Gastão Pretto e outros</t>
  </si>
  <si>
    <t>OSVALDO FARIA DE OLIVEIRA
MARIANNE DA SILVA BRODBECK
CLEITON WESSLER</t>
  </si>
  <si>
    <t>2º Fórum Catarinense de eSocial</t>
  </si>
  <si>
    <t>Servidores Públicos</t>
  </si>
  <si>
    <t>MARCIO GHISI GUIMARAES
CRISTIANE DE SOUZA REGINATTO
GIANE VANESSA FIORINI</t>
  </si>
  <si>
    <t>Aperfeiçoamento de Políticas e Programas Públicos Descentralizados: Auditorias baseadas em resultados</t>
  </si>
  <si>
    <t>Conselheiros e servidores dos TCE's e TCU</t>
  </si>
  <si>
    <t>Brasília/DF</t>
  </si>
  <si>
    <t>CELSO GUERINI</t>
  </si>
  <si>
    <t>16 a 18</t>
  </si>
  <si>
    <t>Seminário Nacional Como Fiscalizar contratos de compras e serviços na Administração Pública</t>
  </si>
  <si>
    <t>HILÁRIO NOLDIN FILHO</t>
  </si>
  <si>
    <t>23 a 25</t>
  </si>
  <si>
    <t>6º Seminário Brasileiro de Obras Públicas</t>
  </si>
  <si>
    <t>RENATA LIGOCKI PEDRO
PAULO VINICIUS HARADA DE OLIVEIRA</t>
  </si>
  <si>
    <t>Saude e bem estar no trabalho - Palestra 1</t>
  </si>
  <si>
    <t>Direta Patrocinada</t>
  </si>
  <si>
    <t>Servidores do TCE e MPTC</t>
  </si>
  <si>
    <t>Eduardo Mylius Pimentel</t>
  </si>
  <si>
    <t>JÉSSICA CAMILA BUZZACHERA
SABRINA MADDALOZZO PIVATTO
ANA CLAUDIA GOMES
ALEXANDRE PEREIRA BASTOS
VILMAR ANTONIO LAZZARI
JADSON LUIS DA SILVA
SUZANA MATOS GATTRINGER
ROGERIO GUILHERME DE OLIVEIRA
SERGIO AUGUSTO SILVA
RICARDO FLORES PEDROZO
ANDREA YUMI ICO
ODINÉLIA ELEUTÉRIO KUHNEN
VERONICA LIMA CORREA
TATIANA CUSTODIO
EDÉSIA FURLAN
MARIA DO CARMO JURACH LUNARDI
MÔNICA STROISCH
TATIANA KAIR MEDEIROS DA SILVA
ENEIDA ALVES TAVARES
ALINE SILVIA ALVES FERREIRA
BIANCA NEVES DE ALBUQUERQUE
MICHELLI ZIMMERMANN SOUZA
GERSON LUIZ TAVARES
MAURI PEREIRA JUNIOR
CRISTINA DE OLIVEIRA ROSA SILVA
JEFFERSON FALK BITTENCOURT
AMILTON OPATSKI
LUIZ ALBERTO DE SOUZA GONÇALVES
LUIS FELIPE CAMARGOS DE SOUSA
DAVI SOLONCA
MARCIA ALVES SUEIRO
ELAINE MARIA ZANELLATO
CRISTIANO REIS MAHLMANN
GYANE CARPES BERTELLI
ADRIANA REGINA DIAS CARDOSO
SILVANA RAIMUNDO SALUM
DENISE DE OLIVEIRA BARBOSA
PAULO CESAR SALUM
FABIOLA SCHMITT ZENKER
TUYANA DE CASTRO FARIA
VALMOR RAIMUNDO MACHADO JUNIOR
SILVANA ZANETTE
JULIO CESAR DE MELO
LUCIA REGINA HUMERES
MARIA TERESA SILVEIRA DE SOUSA
RAQUEL DILAMAR PIVATTO PIETA
CRISTINE WAGNER NOLDIN
MARCELO AGUIAR DOS SANTOS
GELSOM LUIZ PINHEIRO
HEITOR LUIZ SCHÉ JÚNIOR
LEANDRO GRANEMANN GAUDÊNCIO
JOÃO VICTOR DELA ROCA
IGOR GUADAGNIN
LUCIA HELENA GARCIA
GILSON ARISTIDES BATTISTI
EUNICE IVANA TREBIEN SCHAFFER
GASTAO MEIRELLES PERRENOUD
VALERIA PATRICIO
ALINE MOMM
MAICON SANTOS TRIERVEILER
CLAUTON SILVA RUPERTI
JANINE LUCIANO FIRMINO
FERNANDA DE SOUZA RODRIGUES OLIVEIRA
TRICIA MUNARI PEREIRA
JOSE CARLOS DO AMARANTE
MARIANI CANEVER LIBRELATO
FRANCIELLY STAHELIN COELHO
MARCELO TONON MEDEIROS
CARLOS EDUARDO DA SILVA
CELIO HOEPERS
MARLI TERESINHA ANDRADE DA LUZ FONTES
ALESSANDRO MARCON DE SOUZA
ADRIANE MARA LINSMEYER
MARCELO HENRIQUE PEREIRA
MICHELLE FERNANDA DE CONTO EL ACHKAR
CLAUDIA VIEIRA DA SILVA
EDNA SOUZA VALVERDE DA SILVA
OLDAIR SCHROEDER
NILTON DOS SANTOS
ANDREZA DE MORAIS MACHADO
CRISTIANE DE SOUZA REGINATTO
MARCIO ROGERIO DE MEDEIROS
MOEMA RIBEIRO DAUX
MAGDA AUDREY PAMPLONA
JOCELINE COELHO
LUCIA BORBA MAY WENSING
ROSANGELA MARTINS BENTO MEDEIROS
DAYANA ZWICKER
GILDA MATTOS
DENIVALDO SCHROEDER
GERSON LUIS GOMES
MAYKON CARMINATTI DE FREITAS
EDIMEIA LILIANI SCHNITZLER
AUGUSTO DE SOUSA RAMOS
GILCEIA S MICHELS DA CUNHA
MARILEI APARECIDA HERBST VIEIRA
CARLOS ALEXANDRE KRINSKI
DIEGO JEAN DA SILVA KLAUCK
GIANE VANESSA FIORINI
MARTHA GODINHO MARQUES
PATRICIA SECCO
ANDREA RÉGIS
MARCIO GHISI GUIMARAES
ADRIANA MARTINS DE OLIVEIRA
LÚCIA M. PEREIRA 
MAXIMILIANO MAZERA
BERENICE VALE BARBOSA EITERER
PAULO DOUGLAS TEFILI FILHO
MARINA CLARICE NICHES CUSTODIO
DANIEL CARDOSO GONÇALVES
SUEYLA GONCALVES DA SILVA
SANDRA REGINA NERCOLINI
MARIA ELSA FRANCISCO BUENO
OSVALDO FARIA DE OLIVEIRA
FÁBIO DAUFENBACH PEREIRA
ROGERIO LOCH
FERNANDA M. BESEM
ELIANE PIRES BENEDET</t>
  </si>
  <si>
    <t>Matriz de Risco do TCESC</t>
  </si>
  <si>
    <t>Nilson Zanatto, Alessandro Marinho de Albuquerque e Alexandre Wolniewicz</t>
  </si>
  <si>
    <t xml:space="preserve">CLAUDIA VIEIRA DA SILVA
SIDNEY ANTONIO TAVARES JUNIOR
MARCOS ANDRE ALVES MONTEIRO
HEMERSON JOSE GARCIA
RAFAEL MAIA PINTO
FERNANDA ESMERIO TRINDADE MOTTA
MARCIA CHRISTINA MARTINS DA SILVA DE MAGALHÃES
RODRIGO LUZ GLORIA
RODRIGO DUARTE SILVA
CAROLINE DE SOUZA
MARCIA ROBERTA GRACIOSA
MICHELLE FERNANDA DE CONTO EL ACHKAR
PAULO JOÃO BASTOS
PAULO GASTAO PRETTO
RAPHAEL PERICO DUTRA
</t>
  </si>
  <si>
    <t>25 e 26</t>
  </si>
  <si>
    <t>PPPs e Concessões Comuns de Serviços Públicos</t>
  </si>
  <si>
    <t xml:space="preserve">Azor El Achkar, Rodrigo Duarte Silva E Rogério Loch </t>
  </si>
  <si>
    <t xml:space="preserve">LUCIANO OPUSKI DE ALMEIDA
EDUARDO DE CARVALHO REGO
HENRIQUE DE CAMPOS MELO
LUCIANE BEIRO DE SOUZA MACHADO
VANESSA DOS SANTOS
FLAVIA LETICIA FERNANDES BAESSO MARTINS
LUIZ CARLOS ULIANO BERTOLDI
MAIRA LUZ GALDINO
MARCEL DAMATO BELLI
DAISI ALVES MACHADO
MARIA LUCILIA FREITAS DE MELO
DEBORA BORIM DA SILVA
MATHEUS LAPOLLI BRIGHENTI
FELIPE AUGUSTO TAVARES DE CARVALHO SALES
GABRIEL VICENTE FERREIRA DE CARVALHO
MARCOS SCHERER BASTOS
DAMIANY DA FONSECA
IGOR GUADAGNIN
PEDRO JORGE ROCHA DE OLIVEIRA
MARIVALDA MAY MICHELS STEINER
ANNA CLARA LEITE PESTANA
MURILO RIBEIRO DE FREITAS
ANDRESSA ZANCANARO DE ABREU
LETÍCIA DE CAMPOS VELHO MARTEL
LUIZ CLAUDIO VIANA
VALÉRIA ROCHA LACERDA GRUENFELD
KARINA MONTEIRO DE ANDRADE
FABÍOLA SCHMITT ZENKER
FERNANDA CAMILA DE CARLI
THEOMAR AQUILES KINHIRIN
MARCELO HENRIQUE PEREIRA
RODRIGO LUZ GLORIA
JOAO SERGIO SANTANA
RAFAEL GALVÃO DE SOUZA
LUIZ ALBERTO DE SOUZA GONÇALVES
JANINE LUCIANO FIRMINO
MARIANNE DA SILVA BRODBECK
FERNANDA MARIA BESEM COUTO
LAYANE APARECIDA MARTINS RECH
PATRICK BARCELOS TEIXEIRA
GUSTAVO ALBUQUERQUE DORNELLES
</t>
  </si>
  <si>
    <t>Atualização Jurisprudencial</t>
  </si>
  <si>
    <t xml:space="preserve">George Brasil Paschoal Pitsica </t>
  </si>
  <si>
    <t xml:space="preserve">HENRIQUE DE CAMPOS MELO
LUCIANE BEIRO DE SOUZA MACHADO
VANESSA DOS SANTOS
EDUARDO DE CARVALHO REGO
JANAINA TEIXEIRA CORREA DE MEDEIROS
FLÁVIA BOGONI DA SILVA
FRANCIELLY STÄHELIN COELHO
ANDREZA DE MORAIS MACHADO
ROGERIO LOCH
RENATA LIGOCKI PEDRO
FELIPE AUGUSTO TAVARES DE CARVALHO SALES
MARCOS SCHERER BASTOS
RODRIGO LUZ GLORIA
IGOR GUADAGNIN
REINALDO GOMES FERREIRA
MARCOS ANTONIO MARTINS
ALINE MOMM
FERNANDA ESMERIO TRINDADE MOTTA
GERSON LUIZ TAVARES
LUIZ PAULO MONTEIRO MAFRA
SIMONI DA ROSA
ANA PAULA MACHADO DA COSTA
BIANCA NEVES DE ALBUQUERQUE
CARLOS EDUARDO DA SILVA
DIEGO JEAN DA SILVA KLAUCK
MARIA DO CARMO JURACH LUNARDI
MICHELLI ZIMMERMANN SOUZA
ANA CLAUDIA GOMES
GYANE CARPES BERTELLI
JADSON LUIS DA SILVA
LETÍCIA DE CAMPOS VELHO MARTEL
VALÉRIA ROCHA LACERDA GRUENFELD
GLÁUCIA MATTJIE
ADRIANA REGINA DIAS CARDOSO
CLAUTON SILVA RUPERTI
CRISTINA DE OLIVEIRA ROSA SILVA
FABÍOLA SCHMITT ZENKER
LUCIA BORBA MAY WENSING
INGRID VIER
ELUSA CRISTINA COSTA SILVEIRA
KARINA MONTEIRO DE ANDRADE
THEOMAR AQUILES KINHIRIN
SABRINA MADDALOZZO PIVATTO
GABRIEL VICENTE FERREIRA DE CARVALHO
VILMAR ANTONIO LAZZARI
TATIANA MAGGIO
FERNANDA CAMILA DE CARLI
ANTONIO PICHETTI JUNIOR
GILSON ARISTIDES BATTISTI
JOAO S BONASSI JR
ROBSON BAGGENSTOSS
MAIRA LUZ GALDINO
ADRIANE MARA LINSMEYER
ANNA CLARA LEITE PESTANA
AMILTON OPATSKI
PAULO JOÃO BASTOS
LEANDRO GRANEMANN GAUDÊNCIO
CLAUDIA REGINA RICHTER COSTA LEMOS
MARIANI CANEVER LIBRELATO
LEONIR SANTINI
SIDNEY ANTONIO TAVARES JUNIOR
SUZANA MATOS GATTRINGER
FLAVIA LEITIS RAMOS
MAICON SANTOS TRIERVEILER
MOISES DE OLIVEIRA BARBOSA
JOSE RUI DE SOUZA
LUCIA HELENA GARCIA
LUIZ ALBERTO DE SOUZA GONÇALVES
LEONARDO VALENTE FAVARETTO
PAULO VINICIUS HARADA DE OLIVEIRA
VALERIA PATRICIO
JOSE CARLOS DO AMARANTE
MARCELO TONON MEDEIROS
MAURI PEREIRA JUNIOR
MARCELO HENRIQUE PEREIRA
GERSON LUIS GOMES
LUCIANO OPUSKI DE ALMEIDA
JOÃO VICTOR DOS SANTOS DELA ROCA
ALESSANDRO DE OLIVEIRA
SANDRO LUIZ NUNES
FÁBIO DAUFENBACH PEREIRA
LETÍCIA MARTEL 
FERNANDA NIEHUES FAUSTINO
RICARDO FLORES PEDROZO
FERNANDA MARIA BESEM COUTO
LUIZ HENRIQUE VIEIRA
MATEUS MIROSKI WOLFF
SERGIO DE MONACO SANTOS
TATIANA ZANELLO ZAWADNEAK
GELSOM LUIZ PINHEIRO
MARLI TERESINHA ANDRADE DA LUZ FONTES
DENISE REGINA STRUECKER
NILTON DOS SANTOS
ANDREA YUMI ICO
AUGUSTO DE SOUSA RAMOS
LUIS FELIPE CAMARGOS DE SOUSA
MICHELLE FERNANDA DE CONTO EL ACHKAR
WILSON DOTTA
GASTAO MEIRELLES PERRENOUD
CRISTIANO REIS MAHLMANN
ALANA ALICE DA CRUZ SILVA
FABIANO DOMINGOS BERNARDO
MARCELO AGUIAR DOS SANTOS
GILCÉIA MICHELS DA CUNHA
ANDRESSA ZANCANARO DE ABREU
LUIZ CARLOS ULIANO BERTOLDI
RAQUEL DILAMAR PIVATTO PIETA
GEORGE BRASIL PASCHOAL PITSICA
FERNANDA LUZ BALSINI MANIQUE BARRETO
MÔNICA STROISCH
LÚCIA REGINA HUMERES
MARIA TERESA SILVEIRA DE SOUSA
MÁRCIO ROGÉRIO DE MEDEIROS
JODE CALIU GIROLA BERNS
</t>
  </si>
  <si>
    <t>INSCRIÇÃO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</si>
</sst>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quot;R$&quot;\ #,##0.00"/>
    <numFmt numFmtId="165" formatCode="&quot;R$&quot;\ #,##0.00;[Red]&quot;R$&quot;\ #,##0.00"/>
    <numFmt numFmtId="166" formatCode="#,##0.00;[Red]#,##0.00"/>
    <numFmt numFmtId="168" formatCode="0.0"/>
  </numFmts>
  <fonts count="21" x14ac:knownFonts="1">
    <font>
      <sz val="11"/>
      <color theme="1"/>
      <name val="Calibri"/>
      <family val="2"/>
      <scheme val="minor"/>
    </font>
    <font>
      <b/>
      <sz val="14"/>
      <color theme="1"/>
      <name val="Calibri"/>
      <family val="2"/>
      <scheme val="minor"/>
    </font>
    <font>
      <b/>
      <sz val="12"/>
      <color theme="1"/>
      <name val="Arial"/>
      <family val="2"/>
    </font>
    <font>
      <b/>
      <sz val="8"/>
      <name val="Arial"/>
      <family val="2"/>
    </font>
    <font>
      <b/>
      <sz val="8"/>
      <color theme="1"/>
      <name val="Arial"/>
      <family val="2"/>
    </font>
    <font>
      <sz val="8"/>
      <color theme="1"/>
      <name val="Calibri"/>
      <family val="2"/>
      <scheme val="minor"/>
    </font>
    <font>
      <b/>
      <sz val="9"/>
      <color theme="1"/>
      <name val="Arial"/>
      <family val="2"/>
    </font>
    <font>
      <b/>
      <sz val="8"/>
      <color theme="1"/>
      <name val="Calibri"/>
      <family val="2"/>
      <scheme val="minor"/>
    </font>
    <font>
      <sz val="9"/>
      <name val="Garamond"/>
      <family val="1"/>
    </font>
    <font>
      <sz val="11"/>
      <color theme="1"/>
      <name val="Calibri"/>
      <family val="2"/>
      <scheme val="minor"/>
    </font>
    <font>
      <b/>
      <sz val="16"/>
      <name val="Garamond"/>
      <family val="1"/>
    </font>
    <font>
      <b/>
      <sz val="9"/>
      <name val="Garamond"/>
      <family val="1"/>
    </font>
    <font>
      <sz val="9"/>
      <color theme="1"/>
      <name val="Garamond"/>
      <family val="1"/>
    </font>
    <font>
      <b/>
      <sz val="10"/>
      <name val="Garamond"/>
      <family val="1"/>
    </font>
    <font>
      <b/>
      <sz val="9"/>
      <color rgb="FFFF0000"/>
      <name val="Arial"/>
      <family val="2"/>
    </font>
    <font>
      <b/>
      <sz val="8"/>
      <color rgb="FFFF0000"/>
      <name val="Calibri"/>
      <family val="2"/>
      <scheme val="minor"/>
    </font>
    <font>
      <b/>
      <sz val="8"/>
      <name val="Calibri"/>
      <family val="2"/>
      <scheme val="minor"/>
    </font>
    <font>
      <sz val="8"/>
      <name val="Calibri"/>
      <family val="2"/>
      <scheme val="minor"/>
    </font>
    <font>
      <sz val="11"/>
      <color theme="1"/>
      <name val="Garamond"/>
      <family val="1"/>
    </font>
    <font>
      <sz val="9"/>
      <color rgb="FF000000"/>
      <name val="Garamond"/>
      <family val="1"/>
    </font>
    <font>
      <sz val="8"/>
      <color rgb="FF000000"/>
      <name val="Garamond"/>
      <family val="1"/>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9" tint="0.399975585192419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s>
  <cellStyleXfs count="2">
    <xf numFmtId="0" fontId="0" fillId="0" borderId="0"/>
    <xf numFmtId="43" fontId="9" fillId="0" borderId="0" applyFont="0" applyFill="0" applyBorder="0" applyAlignment="0" applyProtection="0"/>
  </cellStyleXfs>
  <cellXfs count="63">
    <xf numFmtId="0" fontId="0" fillId="0" borderId="0" xfId="0"/>
    <xf numFmtId="0" fontId="0" fillId="3" borderId="0" xfId="0" applyFill="1" applyBorder="1"/>
    <xf numFmtId="0" fontId="3" fillId="5" borderId="1"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164" fontId="11" fillId="0" borderId="1" xfId="0" applyNumberFormat="1" applyFont="1" applyFill="1" applyBorder="1" applyAlignment="1">
      <alignment horizontal="center" vertical="center" wrapText="1"/>
    </xf>
    <xf numFmtId="165" fontId="11" fillId="0" borderId="1" xfId="0" applyNumberFormat="1" applyFont="1" applyFill="1" applyBorder="1" applyAlignment="1">
      <alignment horizontal="center" vertical="center" wrapText="1"/>
    </xf>
    <xf numFmtId="165" fontId="11" fillId="6" borderId="1" xfId="1" applyNumberFormat="1" applyFont="1" applyFill="1" applyBorder="1" applyAlignment="1">
      <alignment horizontal="center" vertical="center" wrapText="1"/>
    </xf>
    <xf numFmtId="1" fontId="11" fillId="6" borderId="1" xfId="1" applyNumberFormat="1" applyFont="1" applyFill="1" applyBorder="1" applyAlignment="1">
      <alignment horizontal="center" vertical="center" wrapText="1"/>
    </xf>
    <xf numFmtId="14" fontId="11" fillId="3" borderId="4" xfId="0" applyNumberFormat="1" applyFont="1" applyFill="1" applyBorder="1" applyAlignment="1">
      <alignment horizontal="center" vertical="center" wrapText="1"/>
    </xf>
    <xf numFmtId="0" fontId="11" fillId="3" borderId="1" xfId="0" applyFont="1" applyFill="1" applyBorder="1" applyAlignment="1">
      <alignment horizontal="center" vertical="center" wrapText="1"/>
    </xf>
    <xf numFmtId="0" fontId="11" fillId="3" borderId="1" xfId="0" applyFont="1" applyFill="1" applyBorder="1" applyAlignment="1">
      <alignment horizontal="center" vertical="center"/>
    </xf>
    <xf numFmtId="0" fontId="12" fillId="0" borderId="0" xfId="0" applyFont="1" applyAlignment="1">
      <alignment horizontal="center" vertical="center"/>
    </xf>
    <xf numFmtId="166" fontId="8" fillId="3" borderId="1" xfId="0" applyNumberFormat="1" applyFont="1" applyFill="1" applyBorder="1" applyAlignment="1">
      <alignment horizontal="center" vertical="center" wrapText="1"/>
    </xf>
    <xf numFmtId="166" fontId="13" fillId="6" borderId="1" xfId="1" applyNumberFormat="1" applyFont="1" applyFill="1" applyBorder="1" applyAlignment="1">
      <alignment horizontal="center" vertical="center" wrapText="1"/>
    </xf>
    <xf numFmtId="1" fontId="13" fillId="6" borderId="1" xfId="1" applyNumberFormat="1" applyFont="1" applyFill="1" applyBorder="1" applyAlignment="1">
      <alignment horizontal="center" vertical="center" wrapText="1"/>
    </xf>
    <xf numFmtId="0" fontId="8" fillId="3" borderId="1" xfId="0" applyFont="1" applyFill="1" applyBorder="1" applyAlignment="1">
      <alignment horizontal="left" vertical="center" wrapText="1"/>
    </xf>
    <xf numFmtId="0" fontId="8" fillId="3" borderId="1" xfId="0" applyNumberFormat="1" applyFont="1" applyFill="1" applyBorder="1" applyAlignment="1">
      <alignment horizontal="center" vertical="center"/>
    </xf>
    <xf numFmtId="0" fontId="8" fillId="3" borderId="1" xfId="0" applyFont="1" applyFill="1" applyBorder="1" applyAlignment="1">
      <alignment horizontal="center" vertical="center" wrapText="1"/>
    </xf>
    <xf numFmtId="0" fontId="8" fillId="3" borderId="1" xfId="0" applyFont="1" applyFill="1" applyBorder="1" applyAlignment="1">
      <alignment horizontal="center" vertical="center"/>
    </xf>
    <xf numFmtId="4" fontId="8" fillId="3" borderId="1" xfId="0" applyNumberFormat="1" applyFont="1" applyFill="1" applyBorder="1" applyAlignment="1">
      <alignment horizontal="center" vertical="center" wrapText="1"/>
    </xf>
    <xf numFmtId="4" fontId="11" fillId="3" borderId="1" xfId="0" applyNumberFormat="1" applyFont="1" applyFill="1" applyBorder="1" applyAlignment="1">
      <alignment horizontal="center" vertical="center" wrapText="1"/>
    </xf>
    <xf numFmtId="0" fontId="18" fillId="3" borderId="0" xfId="0" applyFont="1" applyFill="1" applyBorder="1"/>
    <xf numFmtId="0" fontId="8" fillId="3" borderId="1" xfId="0" applyNumberFormat="1" applyFont="1" applyFill="1" applyBorder="1" applyAlignment="1">
      <alignment horizontal="center" vertical="center" wrapText="1"/>
    </xf>
    <xf numFmtId="0" fontId="12" fillId="0" borderId="1" xfId="0" applyFont="1" applyBorder="1" applyAlignment="1">
      <alignment horizontal="center" vertical="center"/>
    </xf>
    <xf numFmtId="0" fontId="19" fillId="0" borderId="1" xfId="0" applyFont="1" applyBorder="1" applyAlignment="1">
      <alignment horizontal="center" vertical="center" wrapText="1"/>
    </xf>
    <xf numFmtId="0" fontId="4" fillId="5" borderId="3" xfId="0" applyFont="1" applyFill="1" applyBorder="1" applyAlignment="1">
      <alignment vertical="center"/>
    </xf>
    <xf numFmtId="0" fontId="6" fillId="6" borderId="6" xfId="0" applyFont="1" applyFill="1" applyBorder="1" applyAlignment="1">
      <alignment vertical="center"/>
    </xf>
    <xf numFmtId="0" fontId="6" fillId="6" borderId="3" xfId="0" applyFont="1" applyFill="1" applyBorder="1" applyAlignment="1">
      <alignment vertical="center"/>
    </xf>
    <xf numFmtId="0" fontId="0" fillId="0" borderId="0" xfId="0" applyAlignment="1">
      <alignment horizontal="left"/>
    </xf>
    <xf numFmtId="0" fontId="7" fillId="0" borderId="0" xfId="0" applyFont="1" applyBorder="1" applyAlignment="1">
      <alignment horizontal="left" vertical="center"/>
    </xf>
    <xf numFmtId="0" fontId="5" fillId="0" borderId="0" xfId="0" applyFont="1" applyBorder="1" applyAlignment="1">
      <alignment horizontal="left" vertical="center"/>
    </xf>
    <xf numFmtId="49" fontId="11" fillId="3" borderId="4" xfId="0" applyNumberFormat="1" applyFont="1" applyFill="1" applyBorder="1" applyAlignment="1">
      <alignment horizontal="center" vertical="center" wrapText="1"/>
    </xf>
    <xf numFmtId="49" fontId="11" fillId="3" borderId="2" xfId="0" applyNumberFormat="1"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6" fillId="6" borderId="6" xfId="0" applyFont="1" applyFill="1" applyBorder="1" applyAlignment="1">
      <alignment horizontal="center" vertical="center"/>
    </xf>
    <xf numFmtId="0" fontId="6" fillId="6" borderId="3" xfId="0" applyFont="1" applyFill="1" applyBorder="1" applyAlignment="1">
      <alignment horizontal="center" vertical="center"/>
    </xf>
    <xf numFmtId="0" fontId="6" fillId="6" borderId="5" xfId="0" applyFont="1" applyFill="1" applyBorder="1" applyAlignment="1">
      <alignment horizontal="center" vertical="center"/>
    </xf>
    <xf numFmtId="0" fontId="5" fillId="0" borderId="7" xfId="0" applyFont="1" applyBorder="1" applyAlignment="1">
      <alignment horizontal="left" vertical="center"/>
    </xf>
    <xf numFmtId="0" fontId="2" fillId="2" borderId="12" xfId="0" applyFont="1" applyFill="1" applyBorder="1" applyAlignment="1">
      <alignment horizontal="center" vertical="center"/>
    </xf>
    <xf numFmtId="0" fontId="3" fillId="5" borderId="8" xfId="0" applyFont="1" applyFill="1" applyBorder="1" applyAlignment="1">
      <alignment horizontal="center" vertical="center"/>
    </xf>
    <xf numFmtId="0" fontId="3" fillId="5" borderId="9" xfId="0" applyFont="1" applyFill="1" applyBorder="1" applyAlignment="1">
      <alignment horizontal="center" vertical="center"/>
    </xf>
    <xf numFmtId="0" fontId="3" fillId="5" borderId="8" xfId="0" applyFont="1" applyFill="1" applyBorder="1" applyAlignment="1">
      <alignment horizontal="center" vertical="center" wrapText="1"/>
    </xf>
    <xf numFmtId="0" fontId="3" fillId="5" borderId="9" xfId="0" applyFont="1" applyFill="1" applyBorder="1" applyAlignment="1">
      <alignment horizontal="center" vertical="center" wrapText="1"/>
    </xf>
    <xf numFmtId="0" fontId="1" fillId="4" borderId="0" xfId="0" applyFont="1" applyFill="1" applyBorder="1" applyAlignment="1">
      <alignment horizontal="center" vertical="center"/>
    </xf>
    <xf numFmtId="0" fontId="3" fillId="5" borderId="10" xfId="0" applyFont="1" applyFill="1" applyBorder="1" applyAlignment="1">
      <alignment horizontal="center" vertical="center" wrapText="1"/>
    </xf>
    <xf numFmtId="0" fontId="3" fillId="5" borderId="11" xfId="0" applyFont="1" applyFill="1" applyBorder="1" applyAlignment="1">
      <alignment horizontal="center" vertical="center" wrapText="1"/>
    </xf>
    <xf numFmtId="0" fontId="4" fillId="5" borderId="6" xfId="0" applyFont="1" applyFill="1" applyBorder="1" applyAlignment="1">
      <alignment horizontal="center" vertical="center"/>
    </xf>
    <xf numFmtId="0" fontId="4" fillId="5" borderId="3" xfId="0" applyFont="1" applyFill="1" applyBorder="1" applyAlignment="1">
      <alignment horizontal="center" vertical="center"/>
    </xf>
    <xf numFmtId="0" fontId="4" fillId="5" borderId="5" xfId="0" applyFont="1" applyFill="1" applyBorder="1" applyAlignment="1">
      <alignment horizontal="center" vertical="center"/>
    </xf>
    <xf numFmtId="2" fontId="8" fillId="3" borderId="1" xfId="0" applyNumberFormat="1" applyFont="1" applyFill="1" applyBorder="1" applyAlignment="1">
      <alignment horizontal="center" vertical="center"/>
    </xf>
    <xf numFmtId="0" fontId="12" fillId="3" borderId="1" xfId="0" applyFont="1" applyFill="1" applyBorder="1" applyAlignment="1">
      <alignment vertical="center"/>
    </xf>
    <xf numFmtId="0" fontId="12" fillId="3" borderId="1" xfId="0" applyFont="1" applyFill="1" applyBorder="1" applyAlignment="1">
      <alignment vertical="center" wrapText="1"/>
    </xf>
    <xf numFmtId="0" fontId="20" fillId="0" borderId="1" xfId="0" applyFont="1" applyBorder="1" applyAlignment="1">
      <alignment horizontal="center" vertical="center" wrapText="1"/>
    </xf>
    <xf numFmtId="0" fontId="12" fillId="3" borderId="1" xfId="0" applyFont="1" applyFill="1" applyBorder="1" applyAlignment="1">
      <alignment wrapText="1"/>
    </xf>
    <xf numFmtId="2" fontId="11" fillId="3" borderId="1" xfId="0" applyNumberFormat="1" applyFont="1" applyFill="1" applyBorder="1" applyAlignment="1">
      <alignment horizontal="center" vertical="center"/>
    </xf>
    <xf numFmtId="0" fontId="12" fillId="3" borderId="1" xfId="0" applyFont="1" applyFill="1" applyBorder="1" applyAlignment="1">
      <alignment horizontal="center" vertical="center" wrapText="1"/>
    </xf>
    <xf numFmtId="168" fontId="13" fillId="6" borderId="1" xfId="1" applyNumberFormat="1" applyFont="1" applyFill="1" applyBorder="1" applyAlignment="1">
      <alignment horizontal="center" vertical="center" wrapText="1"/>
    </xf>
  </cellXfs>
  <cellStyles count="2">
    <cellStyle name="Normal" xfId="0" builtinId="0"/>
    <cellStyle name="Vírgula" xfId="1"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9"/>
  <sheetViews>
    <sheetView tabSelected="1" topLeftCell="A19" zoomScale="90" zoomScaleNormal="90" workbookViewId="0">
      <selection activeCell="A46" sqref="A46:XFD46"/>
    </sheetView>
  </sheetViews>
  <sheetFormatPr defaultRowHeight="15" x14ac:dyDescent="0.25"/>
  <cols>
    <col min="1" max="1" width="14.28515625" customWidth="1"/>
    <col min="2" max="2" width="33" customWidth="1"/>
    <col min="3" max="3" width="12.5703125" customWidth="1"/>
    <col min="4" max="4" width="21" customWidth="1"/>
    <col min="5" max="5" width="22" customWidth="1"/>
    <col min="6" max="6" width="15.7109375" customWidth="1"/>
    <col min="7" max="7" width="14.85546875" bestFit="1" customWidth="1"/>
    <col min="8" max="8" width="14.42578125" bestFit="1" customWidth="1"/>
    <col min="9" max="9" width="14.85546875" bestFit="1" customWidth="1"/>
    <col min="10" max="10" width="13.7109375" bestFit="1" customWidth="1"/>
    <col min="11" max="11" width="15.140625" bestFit="1" customWidth="1"/>
    <col min="12" max="12" width="14.5703125" customWidth="1"/>
    <col min="13" max="13" width="14" customWidth="1"/>
    <col min="14" max="14" width="15.85546875" customWidth="1"/>
    <col min="15" max="15" width="23.85546875" customWidth="1"/>
    <col min="16" max="16" width="11.28515625" bestFit="1" customWidth="1"/>
  </cols>
  <sheetData>
    <row r="1" spans="1:15" ht="30" customHeight="1" x14ac:dyDescent="0.25">
      <c r="A1" s="49" t="s">
        <v>7</v>
      </c>
      <c r="B1" s="49"/>
      <c r="C1" s="49"/>
      <c r="D1" s="49"/>
      <c r="E1" s="49"/>
      <c r="F1" s="49"/>
      <c r="G1" s="49"/>
      <c r="H1" s="49"/>
      <c r="I1" s="49"/>
      <c r="J1" s="49"/>
      <c r="K1" s="49"/>
      <c r="L1" s="49"/>
      <c r="M1" s="49"/>
      <c r="N1" s="49"/>
      <c r="O1" s="49"/>
    </row>
    <row r="2" spans="1:15" s="1" customFormat="1" ht="21.75" customHeight="1" x14ac:dyDescent="0.25">
      <c r="A2" s="44" t="s">
        <v>13</v>
      </c>
      <c r="B2" s="44"/>
      <c r="C2" s="44"/>
      <c r="D2" s="44"/>
      <c r="E2" s="44"/>
      <c r="F2" s="44"/>
      <c r="G2" s="44"/>
      <c r="H2" s="44"/>
      <c r="I2" s="44"/>
      <c r="J2" s="44"/>
      <c r="K2" s="44"/>
      <c r="L2" s="44"/>
      <c r="M2" s="44"/>
      <c r="N2" s="44"/>
      <c r="O2" s="44"/>
    </row>
    <row r="3" spans="1:15" ht="15" customHeight="1" x14ac:dyDescent="0.25">
      <c r="A3" s="45" t="s">
        <v>0</v>
      </c>
      <c r="B3" s="45" t="s">
        <v>1</v>
      </c>
      <c r="C3" s="47" t="s">
        <v>2</v>
      </c>
      <c r="D3" s="45" t="s">
        <v>3</v>
      </c>
      <c r="E3" s="45" t="s">
        <v>4</v>
      </c>
      <c r="F3" s="45" t="s">
        <v>5</v>
      </c>
      <c r="G3" s="27" t="s">
        <v>15</v>
      </c>
      <c r="H3" s="27"/>
      <c r="I3" s="27"/>
      <c r="J3" s="27"/>
      <c r="K3" s="45" t="s">
        <v>10</v>
      </c>
      <c r="L3" s="47" t="s">
        <v>66</v>
      </c>
      <c r="M3" s="45" t="s">
        <v>6</v>
      </c>
      <c r="N3" s="50" t="s">
        <v>8</v>
      </c>
      <c r="O3" s="50" t="s">
        <v>29</v>
      </c>
    </row>
    <row r="4" spans="1:15" ht="33.75" x14ac:dyDescent="0.25">
      <c r="A4" s="46"/>
      <c r="B4" s="46"/>
      <c r="C4" s="48"/>
      <c r="D4" s="46"/>
      <c r="E4" s="46"/>
      <c r="F4" s="46"/>
      <c r="G4" s="2" t="s">
        <v>16</v>
      </c>
      <c r="H4" s="2" t="s">
        <v>9</v>
      </c>
      <c r="I4" s="2" t="s">
        <v>17</v>
      </c>
      <c r="J4" s="2" t="s">
        <v>18</v>
      </c>
      <c r="K4" s="46"/>
      <c r="L4" s="46"/>
      <c r="M4" s="46"/>
      <c r="N4" s="51"/>
      <c r="O4" s="51"/>
    </row>
    <row r="5" spans="1:15" x14ac:dyDescent="0.25">
      <c r="A5" s="33"/>
      <c r="B5" s="35"/>
      <c r="C5" s="4"/>
      <c r="D5" s="4"/>
      <c r="E5" s="5"/>
      <c r="F5" s="5"/>
      <c r="G5" s="6"/>
      <c r="H5" s="6"/>
      <c r="I5" s="6"/>
      <c r="J5" s="7"/>
      <c r="K5" s="6"/>
      <c r="L5" s="6"/>
      <c r="M5" s="5"/>
      <c r="N5" s="5"/>
      <c r="O5" s="5"/>
    </row>
    <row r="6" spans="1:15" ht="21" x14ac:dyDescent="0.25">
      <c r="A6" s="34"/>
      <c r="B6" s="36"/>
      <c r="C6" s="37" t="s">
        <v>14</v>
      </c>
      <c r="D6" s="38"/>
      <c r="E6" s="38"/>
      <c r="F6" s="38"/>
      <c r="G6" s="38"/>
      <c r="H6" s="38"/>
      <c r="I6" s="38"/>
      <c r="J6" s="38"/>
      <c r="K6" s="38"/>
      <c r="L6" s="38"/>
      <c r="M6" s="38"/>
      <c r="N6" s="38"/>
      <c r="O6" s="39"/>
    </row>
    <row r="7" spans="1:15" x14ac:dyDescent="0.25">
      <c r="A7" s="40" t="s">
        <v>11</v>
      </c>
      <c r="B7" s="41"/>
      <c r="C7" s="41"/>
      <c r="D7" s="41"/>
      <c r="E7" s="41"/>
      <c r="F7" s="41"/>
      <c r="G7" s="41"/>
      <c r="H7" s="41"/>
      <c r="I7" s="41"/>
      <c r="J7" s="41"/>
      <c r="K7" s="42"/>
      <c r="L7" s="8" t="s">
        <v>19</v>
      </c>
      <c r="M7" s="9" t="s">
        <v>19</v>
      </c>
      <c r="N7" s="9"/>
      <c r="O7" s="9" t="s">
        <v>19</v>
      </c>
    </row>
    <row r="8" spans="1:15" s="1" customFormat="1" ht="21.75" customHeight="1" x14ac:dyDescent="0.25">
      <c r="A8" s="44" t="s">
        <v>20</v>
      </c>
      <c r="B8" s="44"/>
      <c r="C8" s="44"/>
      <c r="D8" s="44"/>
      <c r="E8" s="44"/>
      <c r="F8" s="44"/>
      <c r="G8" s="44"/>
      <c r="H8" s="44"/>
      <c r="I8" s="44"/>
      <c r="J8" s="44"/>
      <c r="K8" s="44"/>
      <c r="L8" s="44"/>
      <c r="M8" s="44"/>
      <c r="N8" s="44"/>
      <c r="O8" s="44"/>
    </row>
    <row r="9" spans="1:15" ht="15" customHeight="1" x14ac:dyDescent="0.25">
      <c r="A9" s="45" t="s">
        <v>0</v>
      </c>
      <c r="B9" s="45" t="s">
        <v>1</v>
      </c>
      <c r="C9" s="47" t="s">
        <v>2</v>
      </c>
      <c r="D9" s="45" t="s">
        <v>3</v>
      </c>
      <c r="E9" s="45" t="s">
        <v>4</v>
      </c>
      <c r="F9" s="45" t="s">
        <v>5</v>
      </c>
      <c r="G9" s="52" t="s">
        <v>15</v>
      </c>
      <c r="H9" s="53"/>
      <c r="I9" s="53"/>
      <c r="J9" s="54"/>
      <c r="K9" s="45" t="s">
        <v>10</v>
      </c>
      <c r="L9" s="47" t="s">
        <v>66</v>
      </c>
      <c r="M9" s="45" t="s">
        <v>6</v>
      </c>
      <c r="N9" s="50" t="s">
        <v>8</v>
      </c>
      <c r="O9" s="50" t="s">
        <v>29</v>
      </c>
    </row>
    <row r="10" spans="1:15" ht="27.75" customHeight="1" x14ac:dyDescent="0.25">
      <c r="A10" s="46"/>
      <c r="B10" s="46"/>
      <c r="C10" s="48"/>
      <c r="D10" s="46"/>
      <c r="E10" s="46"/>
      <c r="F10" s="46"/>
      <c r="G10" s="2" t="s">
        <v>16</v>
      </c>
      <c r="H10" s="2" t="s">
        <v>9</v>
      </c>
      <c r="I10" s="2" t="s">
        <v>106</v>
      </c>
      <c r="J10" s="2" t="s">
        <v>17</v>
      </c>
      <c r="K10" s="46"/>
      <c r="L10" s="46"/>
      <c r="M10" s="46"/>
      <c r="N10" s="51"/>
      <c r="O10" s="51"/>
    </row>
    <row r="11" spans="1:15" ht="20.25" customHeight="1" x14ac:dyDescent="0.25">
      <c r="A11" s="10" t="s">
        <v>28</v>
      </c>
      <c r="B11" s="3" t="s">
        <v>21</v>
      </c>
      <c r="C11" s="11" t="s">
        <v>22</v>
      </c>
      <c r="D11" s="12" t="s">
        <v>23</v>
      </c>
      <c r="E11" s="12" t="s">
        <v>24</v>
      </c>
      <c r="F11" s="13" t="s">
        <v>25</v>
      </c>
      <c r="G11" s="14">
        <v>0</v>
      </c>
      <c r="H11" s="14">
        <v>0</v>
      </c>
      <c r="I11" s="14">
        <v>0</v>
      </c>
      <c r="J11" s="14">
        <v>2535</v>
      </c>
      <c r="K11" s="14">
        <v>2535</v>
      </c>
      <c r="L11" s="14">
        <v>101.4</v>
      </c>
      <c r="M11" s="12">
        <v>36</v>
      </c>
      <c r="N11" s="11">
        <v>25</v>
      </c>
      <c r="O11" s="17" t="s">
        <v>30</v>
      </c>
    </row>
    <row r="12" spans="1:15" ht="17.25" customHeight="1" x14ac:dyDescent="0.25">
      <c r="A12" s="28" t="s">
        <v>11</v>
      </c>
      <c r="B12" s="29"/>
      <c r="C12" s="29"/>
      <c r="D12" s="29"/>
      <c r="E12" s="29"/>
      <c r="F12" s="29"/>
      <c r="G12" s="29"/>
      <c r="H12" s="29"/>
      <c r="I12" s="29"/>
      <c r="J12" s="29"/>
      <c r="K12" s="15">
        <f>SUM(J11)</f>
        <v>2535</v>
      </c>
      <c r="L12" s="15" t="s">
        <v>19</v>
      </c>
      <c r="M12" s="16" t="s">
        <v>26</v>
      </c>
      <c r="N12" s="16" t="s">
        <v>27</v>
      </c>
      <c r="O12" s="16"/>
    </row>
    <row r="13" spans="1:15" s="1" customFormat="1" ht="21.75" customHeight="1" x14ac:dyDescent="0.25">
      <c r="A13" s="44" t="s">
        <v>32</v>
      </c>
      <c r="B13" s="44"/>
      <c r="C13" s="44"/>
      <c r="D13" s="44"/>
      <c r="E13" s="44"/>
      <c r="F13" s="44"/>
      <c r="G13" s="44"/>
      <c r="H13" s="44"/>
      <c r="I13" s="44"/>
      <c r="J13" s="44"/>
      <c r="K13" s="44"/>
      <c r="L13" s="44"/>
      <c r="M13" s="44"/>
      <c r="N13" s="44"/>
      <c r="O13" s="44"/>
    </row>
    <row r="14" spans="1:15" ht="15" customHeight="1" x14ac:dyDescent="0.25">
      <c r="A14" s="45" t="s">
        <v>0</v>
      </c>
      <c r="B14" s="45" t="s">
        <v>1</v>
      </c>
      <c r="C14" s="47" t="s">
        <v>2</v>
      </c>
      <c r="D14" s="45" t="s">
        <v>3</v>
      </c>
      <c r="E14" s="45" t="s">
        <v>4</v>
      </c>
      <c r="F14" s="45" t="s">
        <v>5</v>
      </c>
      <c r="G14" s="27" t="s">
        <v>15</v>
      </c>
      <c r="H14" s="27"/>
      <c r="I14" s="27"/>
      <c r="J14" s="27"/>
      <c r="K14" s="45" t="s">
        <v>10</v>
      </c>
      <c r="L14" s="47" t="s">
        <v>66</v>
      </c>
      <c r="M14" s="45" t="s">
        <v>6</v>
      </c>
      <c r="N14" s="50" t="s">
        <v>8</v>
      </c>
      <c r="O14" s="50" t="s">
        <v>29</v>
      </c>
    </row>
    <row r="15" spans="1:15" ht="30" customHeight="1" x14ac:dyDescent="0.25">
      <c r="A15" s="46"/>
      <c r="B15" s="46"/>
      <c r="C15" s="48"/>
      <c r="D15" s="46"/>
      <c r="E15" s="46"/>
      <c r="F15" s="46"/>
      <c r="G15" s="2" t="s">
        <v>16</v>
      </c>
      <c r="H15" s="2" t="s">
        <v>9</v>
      </c>
      <c r="I15" s="2" t="s">
        <v>106</v>
      </c>
      <c r="J15" s="2" t="s">
        <v>17</v>
      </c>
      <c r="K15" s="46"/>
      <c r="L15" s="46"/>
      <c r="M15" s="46"/>
      <c r="N15" s="51"/>
      <c r="O15" s="51"/>
    </row>
    <row r="16" spans="1:15" s="23" customFormat="1" ht="48" customHeight="1" x14ac:dyDescent="0.25">
      <c r="A16" s="18" t="s">
        <v>33</v>
      </c>
      <c r="B16" s="19" t="s">
        <v>34</v>
      </c>
      <c r="C16" s="19" t="s">
        <v>35</v>
      </c>
      <c r="D16" s="20" t="s">
        <v>36</v>
      </c>
      <c r="E16" s="20" t="s">
        <v>24</v>
      </c>
      <c r="F16" s="20" t="s">
        <v>37</v>
      </c>
      <c r="G16" s="21">
        <v>0</v>
      </c>
      <c r="H16" s="21">
        <v>0</v>
      </c>
      <c r="I16" s="21">
        <v>2170</v>
      </c>
      <c r="J16" s="21">
        <v>0</v>
      </c>
      <c r="K16" s="22">
        <f t="shared" ref="K16:K17" si="0">G16+H16+I16+J16</f>
        <v>2170</v>
      </c>
      <c r="L16" s="21">
        <f t="shared" ref="L16:L18" si="1">K16/N16</f>
        <v>2170</v>
      </c>
      <c r="M16" s="20">
        <v>45</v>
      </c>
      <c r="N16" s="19">
        <v>1</v>
      </c>
      <c r="O16" s="17" t="s">
        <v>38</v>
      </c>
    </row>
    <row r="17" spans="1:15" s="23" customFormat="1" ht="48" customHeight="1" x14ac:dyDescent="0.25">
      <c r="A17" s="18" t="s">
        <v>33</v>
      </c>
      <c r="B17" s="19" t="s">
        <v>34</v>
      </c>
      <c r="C17" s="19" t="s">
        <v>35</v>
      </c>
      <c r="D17" s="20" t="s">
        <v>36</v>
      </c>
      <c r="E17" s="20" t="s">
        <v>24</v>
      </c>
      <c r="F17" s="20" t="s">
        <v>37</v>
      </c>
      <c r="G17" s="21">
        <v>0</v>
      </c>
      <c r="H17" s="21">
        <v>0</v>
      </c>
      <c r="I17" s="21">
        <v>2170</v>
      </c>
      <c r="J17" s="21">
        <v>0</v>
      </c>
      <c r="K17" s="22">
        <f t="shared" si="0"/>
        <v>2170</v>
      </c>
      <c r="L17" s="21">
        <f t="shared" si="1"/>
        <v>2170</v>
      </c>
      <c r="M17" s="20">
        <v>45</v>
      </c>
      <c r="N17" s="19">
        <v>1</v>
      </c>
      <c r="O17" s="17" t="s">
        <v>39</v>
      </c>
    </row>
    <row r="18" spans="1:15" s="23" customFormat="1" ht="48" customHeight="1" x14ac:dyDescent="0.25">
      <c r="A18" s="18" t="s">
        <v>33</v>
      </c>
      <c r="B18" s="19" t="s">
        <v>40</v>
      </c>
      <c r="C18" s="19" t="s">
        <v>35</v>
      </c>
      <c r="D18" s="20" t="s">
        <v>36</v>
      </c>
      <c r="E18" s="20" t="s">
        <v>24</v>
      </c>
      <c r="F18" s="20" t="s">
        <v>41</v>
      </c>
      <c r="G18" s="21">
        <v>0</v>
      </c>
      <c r="H18" s="21">
        <v>0</v>
      </c>
      <c r="I18" s="21">
        <v>3085</v>
      </c>
      <c r="J18" s="21">
        <v>0</v>
      </c>
      <c r="K18" s="22">
        <v>2909.7</v>
      </c>
      <c r="L18" s="21">
        <f t="shared" si="1"/>
        <v>2909.7</v>
      </c>
      <c r="M18" s="20">
        <v>45</v>
      </c>
      <c r="N18" s="19">
        <v>1</v>
      </c>
      <c r="O18" s="17" t="s">
        <v>42</v>
      </c>
    </row>
    <row r="19" spans="1:15" s="23" customFormat="1" ht="42.75" customHeight="1" x14ac:dyDescent="0.25">
      <c r="A19" s="24" t="s">
        <v>43</v>
      </c>
      <c r="B19" s="19" t="s">
        <v>21</v>
      </c>
      <c r="C19" s="19" t="s">
        <v>22</v>
      </c>
      <c r="D19" s="20" t="s">
        <v>23</v>
      </c>
      <c r="E19" s="20" t="s">
        <v>24</v>
      </c>
      <c r="F19" s="25" t="s">
        <v>25</v>
      </c>
      <c r="G19" s="21">
        <v>0</v>
      </c>
      <c r="H19" s="21">
        <v>0</v>
      </c>
      <c r="I19" s="21">
        <v>0</v>
      </c>
      <c r="J19" s="21">
        <v>845</v>
      </c>
      <c r="K19" s="22">
        <f>G19+H19+I19+J19</f>
        <v>845</v>
      </c>
      <c r="L19" s="21">
        <f>K19/N19</f>
        <v>33.799999999999997</v>
      </c>
      <c r="M19" s="12">
        <v>12</v>
      </c>
      <c r="N19" s="19">
        <v>25</v>
      </c>
      <c r="O19" s="17" t="s">
        <v>30</v>
      </c>
    </row>
    <row r="20" spans="1:15" s="23" customFormat="1" ht="42.75" customHeight="1" x14ac:dyDescent="0.25">
      <c r="A20" s="18" t="s">
        <v>44</v>
      </c>
      <c r="B20" s="19" t="s">
        <v>45</v>
      </c>
      <c r="C20" s="19" t="s">
        <v>22</v>
      </c>
      <c r="D20" s="20" t="s">
        <v>46</v>
      </c>
      <c r="E20" s="20" t="s">
        <v>47</v>
      </c>
      <c r="F20" s="20" t="s">
        <v>25</v>
      </c>
      <c r="G20" s="21">
        <v>0</v>
      </c>
      <c r="H20" s="21">
        <v>0</v>
      </c>
      <c r="I20" s="21">
        <v>15417</v>
      </c>
      <c r="J20" s="21">
        <v>1183</v>
      </c>
      <c r="K20" s="22">
        <f>SUM(G20:J20)</f>
        <v>16600</v>
      </c>
      <c r="L20" s="21">
        <f>K20/N20</f>
        <v>415</v>
      </c>
      <c r="M20" s="20">
        <v>16</v>
      </c>
      <c r="N20" s="19">
        <v>40</v>
      </c>
      <c r="O20" s="17" t="s">
        <v>48</v>
      </c>
    </row>
    <row r="21" spans="1:15" s="23" customFormat="1" ht="58.5" customHeight="1" x14ac:dyDescent="0.25">
      <c r="A21" s="18">
        <v>13</v>
      </c>
      <c r="B21" s="19" t="s">
        <v>49</v>
      </c>
      <c r="C21" s="19" t="s">
        <v>22</v>
      </c>
      <c r="D21" s="20" t="s">
        <v>36</v>
      </c>
      <c r="E21" s="20" t="s">
        <v>47</v>
      </c>
      <c r="F21" s="20" t="s">
        <v>25</v>
      </c>
      <c r="G21" s="21">
        <v>0</v>
      </c>
      <c r="H21" s="21">
        <v>0</v>
      </c>
      <c r="I21" s="21">
        <v>3083</v>
      </c>
      <c r="J21" s="21">
        <v>1746</v>
      </c>
      <c r="K21" s="22">
        <f>G21+H21+I21+J21</f>
        <v>4829</v>
      </c>
      <c r="L21" s="21">
        <f>K21/N21</f>
        <v>46.883495145631066</v>
      </c>
      <c r="M21" s="20">
        <v>4</v>
      </c>
      <c r="N21" s="19">
        <v>103</v>
      </c>
      <c r="O21" s="17" t="s">
        <v>50</v>
      </c>
    </row>
    <row r="22" spans="1:15" s="23" customFormat="1" ht="99.75" customHeight="1" x14ac:dyDescent="0.25">
      <c r="A22" s="18" t="s">
        <v>51</v>
      </c>
      <c r="B22" s="26" t="s">
        <v>52</v>
      </c>
      <c r="C22" s="19" t="s">
        <v>53</v>
      </c>
      <c r="D22" s="20" t="s">
        <v>36</v>
      </c>
      <c r="E22" s="20" t="s">
        <v>24</v>
      </c>
      <c r="F22" s="20" t="s">
        <v>54</v>
      </c>
      <c r="G22" s="21">
        <v>2402.4</v>
      </c>
      <c r="H22" s="21">
        <v>5440</v>
      </c>
      <c r="I22" s="21">
        <v>7380</v>
      </c>
      <c r="J22" s="21">
        <v>0</v>
      </c>
      <c r="K22" s="22">
        <f t="shared" ref="K22:K26" si="2">G22+H22+I22+J22</f>
        <v>15222.4</v>
      </c>
      <c r="L22" s="21">
        <f t="shared" ref="L22:L26" si="3">K22/N22</f>
        <v>7611.2</v>
      </c>
      <c r="M22" s="20">
        <v>20</v>
      </c>
      <c r="N22" s="19">
        <v>2</v>
      </c>
      <c r="O22" s="17" t="s">
        <v>55</v>
      </c>
    </row>
    <row r="23" spans="1:15" s="23" customFormat="1" ht="48" customHeight="1" x14ac:dyDescent="0.25">
      <c r="A23" s="18" t="s">
        <v>56</v>
      </c>
      <c r="B23" s="26" t="s">
        <v>57</v>
      </c>
      <c r="C23" s="19" t="s">
        <v>22</v>
      </c>
      <c r="D23" s="20" t="s">
        <v>23</v>
      </c>
      <c r="E23" s="20" t="s">
        <v>24</v>
      </c>
      <c r="F23" s="20" t="s">
        <v>58</v>
      </c>
      <c r="G23" s="21">
        <v>0</v>
      </c>
      <c r="H23" s="21">
        <v>32300</v>
      </c>
      <c r="I23" s="21">
        <v>0</v>
      </c>
      <c r="J23" s="21">
        <v>0</v>
      </c>
      <c r="K23" s="22">
        <f t="shared" si="2"/>
        <v>32300</v>
      </c>
      <c r="L23" s="21">
        <f t="shared" si="3"/>
        <v>1900</v>
      </c>
      <c r="M23" s="20">
        <v>30</v>
      </c>
      <c r="N23" s="19">
        <v>17</v>
      </c>
      <c r="O23" s="17" t="s">
        <v>59</v>
      </c>
    </row>
    <row r="24" spans="1:15" s="23" customFormat="1" ht="45" customHeight="1" x14ac:dyDescent="0.25">
      <c r="A24" s="18" t="s">
        <v>60</v>
      </c>
      <c r="B24" s="26" t="s">
        <v>57</v>
      </c>
      <c r="C24" s="19" t="s">
        <v>22</v>
      </c>
      <c r="D24" s="20" t="s">
        <v>23</v>
      </c>
      <c r="E24" s="20" t="s">
        <v>24</v>
      </c>
      <c r="F24" s="20" t="s">
        <v>58</v>
      </c>
      <c r="G24" s="21">
        <v>0</v>
      </c>
      <c r="H24" s="21">
        <v>15200</v>
      </c>
      <c r="I24" s="21">
        <v>0</v>
      </c>
      <c r="J24" s="21">
        <v>0</v>
      </c>
      <c r="K24" s="22">
        <f t="shared" si="2"/>
        <v>15200</v>
      </c>
      <c r="L24" s="21">
        <f t="shared" si="3"/>
        <v>1900</v>
      </c>
      <c r="M24" s="20">
        <v>24</v>
      </c>
      <c r="N24" s="19">
        <v>8</v>
      </c>
      <c r="O24" s="17" t="s">
        <v>61</v>
      </c>
    </row>
    <row r="25" spans="1:15" s="23" customFormat="1" ht="48" customHeight="1" x14ac:dyDescent="0.25">
      <c r="A25" s="18">
        <v>19</v>
      </c>
      <c r="B25" s="19" t="s">
        <v>62</v>
      </c>
      <c r="C25" s="19" t="s">
        <v>22</v>
      </c>
      <c r="D25" s="20" t="s">
        <v>23</v>
      </c>
      <c r="E25" s="20" t="s">
        <v>63</v>
      </c>
      <c r="F25" s="20" t="s">
        <v>25</v>
      </c>
      <c r="G25" s="21">
        <v>0</v>
      </c>
      <c r="H25" s="21">
        <v>0</v>
      </c>
      <c r="I25" s="21">
        <v>0</v>
      </c>
      <c r="J25" s="21">
        <v>0</v>
      </c>
      <c r="K25" s="22">
        <f t="shared" si="2"/>
        <v>0</v>
      </c>
      <c r="L25" s="21">
        <f t="shared" si="3"/>
        <v>0</v>
      </c>
      <c r="M25" s="20">
        <v>3</v>
      </c>
      <c r="N25" s="19">
        <v>14</v>
      </c>
      <c r="O25" s="17" t="s">
        <v>64</v>
      </c>
    </row>
    <row r="26" spans="1:15" s="23" customFormat="1" ht="53.25" customHeight="1" x14ac:dyDescent="0.25">
      <c r="A26" s="24">
        <v>26</v>
      </c>
      <c r="B26" s="19" t="s">
        <v>62</v>
      </c>
      <c r="C26" s="19" t="s">
        <v>22</v>
      </c>
      <c r="D26" s="20" t="s">
        <v>23</v>
      </c>
      <c r="E26" s="20" t="s">
        <v>63</v>
      </c>
      <c r="F26" s="25" t="s">
        <v>25</v>
      </c>
      <c r="G26" s="21">
        <v>0</v>
      </c>
      <c r="H26" s="21">
        <v>0</v>
      </c>
      <c r="I26" s="21">
        <v>0</v>
      </c>
      <c r="J26" s="21">
        <v>0</v>
      </c>
      <c r="K26" s="22">
        <f t="shared" si="2"/>
        <v>0</v>
      </c>
      <c r="L26" s="21">
        <f t="shared" si="3"/>
        <v>0</v>
      </c>
      <c r="M26" s="12">
        <v>3</v>
      </c>
      <c r="N26" s="11">
        <v>11</v>
      </c>
      <c r="O26" s="17" t="s">
        <v>65</v>
      </c>
    </row>
    <row r="27" spans="1:15" ht="17.25" customHeight="1" x14ac:dyDescent="0.25">
      <c r="A27" s="40" t="s">
        <v>11</v>
      </c>
      <c r="B27" s="41"/>
      <c r="C27" s="41"/>
      <c r="D27" s="41"/>
      <c r="E27" s="41"/>
      <c r="F27" s="41"/>
      <c r="G27" s="41"/>
      <c r="H27" s="41"/>
      <c r="I27" s="41"/>
      <c r="J27" s="42"/>
      <c r="K27" s="15">
        <f>SUM(K21:K26)</f>
        <v>67551.399999999994</v>
      </c>
      <c r="L27" s="15" t="s">
        <v>19</v>
      </c>
      <c r="M27" s="16">
        <f>SUM(M16:M26)</f>
        <v>247</v>
      </c>
      <c r="N27" s="16">
        <f>SUM(N16:N26)</f>
        <v>223</v>
      </c>
      <c r="O27" s="16"/>
    </row>
    <row r="28" spans="1:15" x14ac:dyDescent="0.25">
      <c r="A28" s="43" t="s">
        <v>12</v>
      </c>
      <c r="B28" s="43"/>
      <c r="C28" s="43"/>
      <c r="D28" s="43"/>
      <c r="E28" s="43"/>
      <c r="F28" s="43"/>
      <c r="G28" s="43"/>
      <c r="H28" s="43"/>
      <c r="I28" s="43"/>
      <c r="J28" s="43"/>
      <c r="K28" s="43"/>
      <c r="L28" s="43"/>
      <c r="M28" s="43"/>
      <c r="N28" s="43"/>
      <c r="O28" s="43"/>
    </row>
    <row r="29" spans="1:15" hidden="1" x14ac:dyDescent="0.25">
      <c r="A29" s="30"/>
      <c r="B29" s="30"/>
      <c r="C29" s="30"/>
      <c r="D29" s="30"/>
      <c r="E29" s="30"/>
      <c r="F29" s="30"/>
      <c r="G29" s="30"/>
      <c r="H29" s="30"/>
      <c r="I29" s="30"/>
      <c r="J29" s="30"/>
      <c r="K29" s="30"/>
      <c r="L29" s="30"/>
      <c r="M29" s="30"/>
      <c r="N29" s="30"/>
      <c r="O29" s="30"/>
    </row>
    <row r="30" spans="1:15" x14ac:dyDescent="0.25">
      <c r="A30" s="31" t="s">
        <v>31</v>
      </c>
      <c r="B30" s="32"/>
      <c r="C30" s="32"/>
      <c r="D30" s="32"/>
      <c r="E30" s="32"/>
      <c r="F30" s="32"/>
      <c r="G30" s="32"/>
      <c r="H30" s="32"/>
      <c r="I30" s="32"/>
      <c r="J30" s="32"/>
      <c r="K30" s="32"/>
      <c r="L30" s="32"/>
      <c r="M30" s="32"/>
      <c r="N30" s="32"/>
      <c r="O30" s="32"/>
    </row>
    <row r="31" spans="1:15" s="1" customFormat="1" ht="21.75" customHeight="1" x14ac:dyDescent="0.25">
      <c r="A31" s="44" t="s">
        <v>67</v>
      </c>
      <c r="B31" s="44"/>
      <c r="C31" s="44"/>
      <c r="D31" s="44"/>
      <c r="E31" s="44"/>
      <c r="F31" s="44"/>
      <c r="G31" s="44"/>
      <c r="H31" s="44"/>
      <c r="I31" s="44"/>
      <c r="J31" s="44"/>
      <c r="K31" s="44"/>
      <c r="L31" s="44"/>
      <c r="M31" s="44"/>
      <c r="N31" s="44"/>
      <c r="O31" s="44"/>
    </row>
    <row r="32" spans="1:15" ht="15" customHeight="1" x14ac:dyDescent="0.25">
      <c r="A32" s="45" t="s">
        <v>0</v>
      </c>
      <c r="B32" s="45" t="s">
        <v>1</v>
      </c>
      <c r="C32" s="47" t="s">
        <v>2</v>
      </c>
      <c r="D32" s="45" t="s">
        <v>3</v>
      </c>
      <c r="E32" s="45" t="s">
        <v>4</v>
      </c>
      <c r="F32" s="45" t="s">
        <v>5</v>
      </c>
      <c r="G32" s="27" t="s">
        <v>15</v>
      </c>
      <c r="H32" s="27"/>
      <c r="I32" s="27"/>
      <c r="J32" s="27"/>
      <c r="K32" s="45" t="s">
        <v>10</v>
      </c>
      <c r="L32" s="47" t="s">
        <v>66</v>
      </c>
      <c r="M32" s="45" t="s">
        <v>6</v>
      </c>
      <c r="N32" s="50" t="s">
        <v>8</v>
      </c>
      <c r="O32" s="50" t="s">
        <v>29</v>
      </c>
    </row>
    <row r="33" spans="1:15" ht="24" customHeight="1" x14ac:dyDescent="0.25">
      <c r="A33" s="46"/>
      <c r="B33" s="46"/>
      <c r="C33" s="48"/>
      <c r="D33" s="46"/>
      <c r="E33" s="46"/>
      <c r="F33" s="46"/>
      <c r="G33" s="2" t="s">
        <v>16</v>
      </c>
      <c r="H33" s="2" t="s">
        <v>9</v>
      </c>
      <c r="I33" s="2" t="s">
        <v>106</v>
      </c>
      <c r="J33" s="2" t="s">
        <v>17</v>
      </c>
      <c r="K33" s="46"/>
      <c r="L33" s="46"/>
      <c r="M33" s="46"/>
      <c r="N33" s="51"/>
      <c r="O33" s="51"/>
    </row>
    <row r="34" spans="1:15" s="23" customFormat="1" ht="48" customHeight="1" x14ac:dyDescent="0.25">
      <c r="A34" s="18" t="s">
        <v>68</v>
      </c>
      <c r="B34" s="19" t="s">
        <v>34</v>
      </c>
      <c r="C34" s="19" t="s">
        <v>35</v>
      </c>
      <c r="D34" s="20" t="s">
        <v>36</v>
      </c>
      <c r="E34" s="20" t="s">
        <v>24</v>
      </c>
      <c r="F34" s="20" t="s">
        <v>37</v>
      </c>
      <c r="G34" s="21">
        <v>0</v>
      </c>
      <c r="H34" s="21">
        <v>0</v>
      </c>
      <c r="I34" s="21">
        <v>2170</v>
      </c>
      <c r="J34" s="21">
        <v>0</v>
      </c>
      <c r="K34" s="22">
        <f>G34+H34+I34+J34</f>
        <v>2170</v>
      </c>
      <c r="L34" s="21">
        <f t="shared" ref="L34:L42" si="4">K34/N34</f>
        <v>2170</v>
      </c>
      <c r="M34" s="55">
        <v>45</v>
      </c>
      <c r="N34" s="19">
        <v>1</v>
      </c>
      <c r="O34" s="56" t="s">
        <v>38</v>
      </c>
    </row>
    <row r="35" spans="1:15" s="23" customFormat="1" ht="48" customHeight="1" x14ac:dyDescent="0.25">
      <c r="A35" s="18" t="s">
        <v>68</v>
      </c>
      <c r="B35" s="19" t="s">
        <v>34</v>
      </c>
      <c r="C35" s="19" t="s">
        <v>35</v>
      </c>
      <c r="D35" s="20" t="s">
        <v>36</v>
      </c>
      <c r="E35" s="20" t="s">
        <v>24</v>
      </c>
      <c r="F35" s="20" t="s">
        <v>37</v>
      </c>
      <c r="G35" s="21">
        <v>0</v>
      </c>
      <c r="H35" s="21">
        <v>0</v>
      </c>
      <c r="I35" s="21">
        <v>2170</v>
      </c>
      <c r="J35" s="21">
        <v>0</v>
      </c>
      <c r="K35" s="22">
        <f>G35+H35+I35+J35</f>
        <v>2170</v>
      </c>
      <c r="L35" s="21">
        <f t="shared" si="4"/>
        <v>2170</v>
      </c>
      <c r="M35" s="55">
        <v>45</v>
      </c>
      <c r="N35" s="19">
        <v>1</v>
      </c>
      <c r="O35" s="56" t="s">
        <v>39</v>
      </c>
    </row>
    <row r="36" spans="1:15" s="23" customFormat="1" ht="24" x14ac:dyDescent="0.25">
      <c r="A36" s="18" t="s">
        <v>69</v>
      </c>
      <c r="B36" s="26" t="s">
        <v>70</v>
      </c>
      <c r="C36" s="19" t="s">
        <v>71</v>
      </c>
      <c r="D36" s="20" t="s">
        <v>36</v>
      </c>
      <c r="E36" s="20" t="s">
        <v>24</v>
      </c>
      <c r="F36" s="20" t="s">
        <v>72</v>
      </c>
      <c r="G36" s="21">
        <v>0</v>
      </c>
      <c r="H36" s="21">
        <v>0</v>
      </c>
      <c r="I36" s="21">
        <v>500</v>
      </c>
      <c r="J36" s="21">
        <v>0</v>
      </c>
      <c r="K36" s="22">
        <f>G36+H36+I36+J36</f>
        <v>500</v>
      </c>
      <c r="L36" s="21">
        <f t="shared" si="4"/>
        <v>500</v>
      </c>
      <c r="M36" s="55">
        <v>20</v>
      </c>
      <c r="N36" s="19">
        <v>1</v>
      </c>
      <c r="O36" s="57" t="s">
        <v>73</v>
      </c>
    </row>
    <row r="37" spans="1:15" s="23" customFormat="1" ht="60.75" x14ac:dyDescent="0.25">
      <c r="A37" s="18">
        <v>11</v>
      </c>
      <c r="B37" s="58" t="s">
        <v>74</v>
      </c>
      <c r="C37" s="19" t="s">
        <v>71</v>
      </c>
      <c r="D37" s="20" t="s">
        <v>75</v>
      </c>
      <c r="E37" s="20" t="s">
        <v>76</v>
      </c>
      <c r="F37" s="20" t="s">
        <v>72</v>
      </c>
      <c r="G37" s="21">
        <v>0</v>
      </c>
      <c r="H37" s="21">
        <v>0</v>
      </c>
      <c r="I37" s="21">
        <v>0</v>
      </c>
      <c r="J37" s="21">
        <v>0</v>
      </c>
      <c r="K37" s="22">
        <v>0</v>
      </c>
      <c r="L37" s="21">
        <f t="shared" si="4"/>
        <v>0</v>
      </c>
      <c r="M37" s="55">
        <v>5</v>
      </c>
      <c r="N37" s="19">
        <v>3</v>
      </c>
      <c r="O37" s="59" t="s">
        <v>77</v>
      </c>
    </row>
    <row r="38" spans="1:15" s="23" customFormat="1" ht="48" x14ac:dyDescent="0.25">
      <c r="A38" s="18">
        <v>11</v>
      </c>
      <c r="B38" s="58" t="s">
        <v>78</v>
      </c>
      <c r="C38" s="19" t="s">
        <v>71</v>
      </c>
      <c r="D38" s="20" t="s">
        <v>79</v>
      </c>
      <c r="E38" s="20" t="s">
        <v>24</v>
      </c>
      <c r="F38" s="20" t="s">
        <v>54</v>
      </c>
      <c r="G38" s="21">
        <v>2880</v>
      </c>
      <c r="H38" s="21">
        <v>4080</v>
      </c>
      <c r="I38" s="21">
        <v>0</v>
      </c>
      <c r="J38" s="21">
        <v>0</v>
      </c>
      <c r="K38" s="22">
        <f>G38+H38+I38+J38</f>
        <v>6960</v>
      </c>
      <c r="L38" s="21">
        <f t="shared" si="4"/>
        <v>2320</v>
      </c>
      <c r="M38" s="55">
        <v>8</v>
      </c>
      <c r="N38" s="19">
        <v>3</v>
      </c>
      <c r="O38" s="57" t="s">
        <v>80</v>
      </c>
    </row>
    <row r="39" spans="1:15" s="23" customFormat="1" ht="33.75" x14ac:dyDescent="0.25">
      <c r="A39" s="18">
        <v>12</v>
      </c>
      <c r="B39" s="58" t="s">
        <v>81</v>
      </c>
      <c r="C39" s="19" t="s">
        <v>71</v>
      </c>
      <c r="D39" s="19" t="s">
        <v>82</v>
      </c>
      <c r="E39" s="20" t="s">
        <v>24</v>
      </c>
      <c r="F39" s="20" t="s">
        <v>83</v>
      </c>
      <c r="G39" s="21">
        <v>1634</v>
      </c>
      <c r="H39" s="21">
        <v>1020</v>
      </c>
      <c r="I39" s="21">
        <v>0</v>
      </c>
      <c r="J39" s="21">
        <v>0</v>
      </c>
      <c r="K39" s="22">
        <f>G39+H39+I39+J39</f>
        <v>2654</v>
      </c>
      <c r="L39" s="21">
        <f t="shared" si="4"/>
        <v>2654</v>
      </c>
      <c r="M39" s="55">
        <v>3</v>
      </c>
      <c r="N39" s="19">
        <v>1</v>
      </c>
      <c r="O39" s="56" t="s">
        <v>84</v>
      </c>
    </row>
    <row r="40" spans="1:15" s="23" customFormat="1" ht="56.25" customHeight="1" x14ac:dyDescent="0.25">
      <c r="A40" s="18" t="s">
        <v>85</v>
      </c>
      <c r="B40" s="58" t="s">
        <v>86</v>
      </c>
      <c r="C40" s="19" t="s">
        <v>71</v>
      </c>
      <c r="D40" s="20" t="s">
        <v>79</v>
      </c>
      <c r="E40" s="20" t="s">
        <v>24</v>
      </c>
      <c r="F40" s="20" t="s">
        <v>72</v>
      </c>
      <c r="G40" s="21">
        <v>0</v>
      </c>
      <c r="H40" s="21">
        <v>0</v>
      </c>
      <c r="I40" s="21">
        <v>3790</v>
      </c>
      <c r="J40" s="21">
        <v>0</v>
      </c>
      <c r="K40" s="22">
        <f>G40+H40+I40+J40</f>
        <v>3790</v>
      </c>
      <c r="L40" s="21">
        <f t="shared" si="4"/>
        <v>3790</v>
      </c>
      <c r="M40" s="55">
        <v>24</v>
      </c>
      <c r="N40" s="19">
        <v>1</v>
      </c>
      <c r="O40" s="56" t="s">
        <v>87</v>
      </c>
    </row>
    <row r="41" spans="1:15" s="23" customFormat="1" ht="36" x14ac:dyDescent="0.25">
      <c r="A41" s="24" t="s">
        <v>88</v>
      </c>
      <c r="B41" s="26" t="s">
        <v>89</v>
      </c>
      <c r="C41" s="19" t="s">
        <v>71</v>
      </c>
      <c r="D41" s="20" t="s">
        <v>36</v>
      </c>
      <c r="E41" s="20" t="s">
        <v>24</v>
      </c>
      <c r="F41" s="20" t="s">
        <v>83</v>
      </c>
      <c r="G41" s="21">
        <v>1790.8</v>
      </c>
      <c r="H41" s="21">
        <v>5440</v>
      </c>
      <c r="I41" s="21">
        <v>6580</v>
      </c>
      <c r="J41" s="21">
        <v>0</v>
      </c>
      <c r="K41" s="22">
        <f>G41+H41+I41+J41</f>
        <v>13810.8</v>
      </c>
      <c r="L41" s="21">
        <f t="shared" si="4"/>
        <v>6905.4</v>
      </c>
      <c r="M41" s="60">
        <v>24</v>
      </c>
      <c r="N41" s="19">
        <v>2</v>
      </c>
      <c r="O41" s="17" t="s">
        <v>90</v>
      </c>
    </row>
    <row r="42" spans="1:15" s="23" customFormat="1" ht="39.75" customHeight="1" x14ac:dyDescent="0.25">
      <c r="A42" s="18">
        <v>24</v>
      </c>
      <c r="B42" s="58" t="s">
        <v>91</v>
      </c>
      <c r="C42" s="19" t="s">
        <v>92</v>
      </c>
      <c r="D42" s="20" t="s">
        <v>93</v>
      </c>
      <c r="E42" s="20" t="s">
        <v>94</v>
      </c>
      <c r="F42" s="20" t="s">
        <v>25</v>
      </c>
      <c r="G42" s="21">
        <v>0</v>
      </c>
      <c r="H42" s="21">
        <v>0</v>
      </c>
      <c r="I42" s="21">
        <v>0</v>
      </c>
      <c r="J42" s="21">
        <v>0</v>
      </c>
      <c r="K42" s="22">
        <f>G42+H42+I42+J42</f>
        <v>0</v>
      </c>
      <c r="L42" s="21">
        <f t="shared" si="4"/>
        <v>0</v>
      </c>
      <c r="M42" s="55">
        <v>1.5</v>
      </c>
      <c r="N42" s="19">
        <v>119</v>
      </c>
      <c r="O42" s="57" t="s">
        <v>95</v>
      </c>
    </row>
    <row r="43" spans="1:15" s="23" customFormat="1" ht="39" customHeight="1" x14ac:dyDescent="0.25">
      <c r="A43" s="18">
        <v>24</v>
      </c>
      <c r="B43" s="58" t="s">
        <v>96</v>
      </c>
      <c r="C43" s="19" t="s">
        <v>92</v>
      </c>
      <c r="D43" s="20" t="s">
        <v>36</v>
      </c>
      <c r="E43" s="61" t="s">
        <v>97</v>
      </c>
      <c r="F43" s="20" t="s">
        <v>25</v>
      </c>
      <c r="G43" s="21">
        <v>0</v>
      </c>
      <c r="H43" s="21">
        <v>0</v>
      </c>
      <c r="I43" s="21">
        <v>0</v>
      </c>
      <c r="J43" s="21">
        <v>0</v>
      </c>
      <c r="K43" s="21">
        <v>0</v>
      </c>
      <c r="L43" s="21">
        <v>0</v>
      </c>
      <c r="M43" s="55">
        <v>3</v>
      </c>
      <c r="N43" s="19">
        <v>15</v>
      </c>
      <c r="O43" s="57" t="s">
        <v>98</v>
      </c>
    </row>
    <row r="44" spans="1:15" s="23" customFormat="1" ht="45.75" customHeight="1" x14ac:dyDescent="0.25">
      <c r="A44" s="18" t="s">
        <v>99</v>
      </c>
      <c r="B44" s="58" t="s">
        <v>100</v>
      </c>
      <c r="C44" s="19" t="s">
        <v>92</v>
      </c>
      <c r="D44" s="20" t="s">
        <v>93</v>
      </c>
      <c r="E44" s="61" t="s">
        <v>101</v>
      </c>
      <c r="F44" s="20" t="s">
        <v>25</v>
      </c>
      <c r="G44" s="21">
        <v>0</v>
      </c>
      <c r="H44" s="21">
        <v>0</v>
      </c>
      <c r="I44" s="21">
        <v>0</v>
      </c>
      <c r="J44" s="21">
        <v>1183</v>
      </c>
      <c r="K44" s="22">
        <f>G44+H44+I44+J44</f>
        <v>1183</v>
      </c>
      <c r="L44" s="21">
        <f>K44/N44</f>
        <v>28.166666666666668</v>
      </c>
      <c r="M44" s="55">
        <v>8</v>
      </c>
      <c r="N44" s="19">
        <v>42</v>
      </c>
      <c r="O44" s="57" t="s">
        <v>102</v>
      </c>
    </row>
    <row r="45" spans="1:15" s="23" customFormat="1" ht="48" customHeight="1" x14ac:dyDescent="0.25">
      <c r="A45" s="18">
        <v>27</v>
      </c>
      <c r="B45" s="26" t="s">
        <v>103</v>
      </c>
      <c r="C45" s="19" t="s">
        <v>92</v>
      </c>
      <c r="D45" s="20" t="s">
        <v>93</v>
      </c>
      <c r="E45" s="61" t="s">
        <v>104</v>
      </c>
      <c r="F45" s="20" t="s">
        <v>25</v>
      </c>
      <c r="G45" s="21">
        <v>0</v>
      </c>
      <c r="H45" s="21">
        <v>0</v>
      </c>
      <c r="I45" s="21">
        <v>0</v>
      </c>
      <c r="J45" s="21">
        <v>1352</v>
      </c>
      <c r="K45" s="22">
        <f>G45+H45+I45+J45</f>
        <v>1352</v>
      </c>
      <c r="L45" s="21">
        <f>K45/N45</f>
        <v>11.859649122807017</v>
      </c>
      <c r="M45" s="55">
        <v>4</v>
      </c>
      <c r="N45" s="19">
        <v>114</v>
      </c>
      <c r="O45" s="57" t="s">
        <v>105</v>
      </c>
    </row>
    <row r="46" spans="1:15" ht="17.25" customHeight="1" x14ac:dyDescent="0.25">
      <c r="A46" s="40" t="s">
        <v>11</v>
      </c>
      <c r="B46" s="41"/>
      <c r="C46" s="41"/>
      <c r="D46" s="41"/>
      <c r="E46" s="41"/>
      <c r="F46" s="41"/>
      <c r="G46" s="41"/>
      <c r="H46" s="41"/>
      <c r="I46" s="41"/>
      <c r="J46" s="42"/>
      <c r="K46" s="15">
        <f>SUM(K34:K45)</f>
        <v>34589.800000000003</v>
      </c>
      <c r="L46" s="15" t="s">
        <v>19</v>
      </c>
      <c r="M46" s="62">
        <f>SUM(M34:M45)</f>
        <v>190.5</v>
      </c>
      <c r="N46" s="16">
        <f>SUM(N34:N45)</f>
        <v>303</v>
      </c>
      <c r="O46" s="16"/>
    </row>
    <row r="47" spans="1:15" x14ac:dyDescent="0.25">
      <c r="A47" s="43" t="s">
        <v>12</v>
      </c>
      <c r="B47" s="43"/>
      <c r="C47" s="43"/>
      <c r="D47" s="43"/>
      <c r="E47" s="43"/>
      <c r="F47" s="43"/>
      <c r="G47" s="43"/>
      <c r="H47" s="43"/>
      <c r="I47" s="43"/>
      <c r="J47" s="43"/>
      <c r="K47" s="43"/>
      <c r="L47" s="43"/>
      <c r="M47" s="43"/>
      <c r="N47" s="43"/>
      <c r="O47" s="43"/>
    </row>
    <row r="48" spans="1:15" hidden="1" x14ac:dyDescent="0.25">
      <c r="A48" s="30"/>
      <c r="B48" s="30"/>
      <c r="C48" s="30"/>
      <c r="D48" s="30"/>
      <c r="E48" s="30"/>
      <c r="F48" s="30"/>
      <c r="G48" s="30"/>
      <c r="H48" s="30"/>
      <c r="I48" s="30"/>
      <c r="J48" s="30"/>
      <c r="K48" s="30"/>
      <c r="L48" s="30"/>
      <c r="M48" s="30"/>
      <c r="N48" s="30"/>
      <c r="O48" s="30"/>
    </row>
    <row r="49" spans="1:15" x14ac:dyDescent="0.25">
      <c r="A49" s="31" t="s">
        <v>31</v>
      </c>
      <c r="B49" s="32"/>
      <c r="C49" s="32"/>
      <c r="D49" s="32"/>
      <c r="E49" s="32"/>
      <c r="F49" s="32"/>
      <c r="G49" s="32"/>
      <c r="H49" s="32"/>
      <c r="I49" s="32"/>
      <c r="J49" s="32"/>
      <c r="K49" s="32"/>
      <c r="L49" s="32"/>
      <c r="M49" s="32"/>
      <c r="N49" s="32"/>
      <c r="O49" s="32"/>
    </row>
  </sheetData>
  <mergeCells count="62">
    <mergeCell ref="A49:O49"/>
    <mergeCell ref="A46:J46"/>
    <mergeCell ref="A47:O47"/>
    <mergeCell ref="A48:O48"/>
    <mergeCell ref="A27:J27"/>
    <mergeCell ref="A31:O31"/>
    <mergeCell ref="A32:A33"/>
    <mergeCell ref="B32:B33"/>
    <mergeCell ref="C32:C33"/>
    <mergeCell ref="D32:D33"/>
    <mergeCell ref="E32:E33"/>
    <mergeCell ref="F32:F33"/>
    <mergeCell ref="K32:K33"/>
    <mergeCell ref="L32:L33"/>
    <mergeCell ref="M32:M33"/>
    <mergeCell ref="N32:N33"/>
    <mergeCell ref="O32:O33"/>
    <mergeCell ref="A13:O13"/>
    <mergeCell ref="A14:A15"/>
    <mergeCell ref="B14:B15"/>
    <mergeCell ref="C14:C15"/>
    <mergeCell ref="D14:D15"/>
    <mergeCell ref="E14:E15"/>
    <mergeCell ref="F14:F15"/>
    <mergeCell ref="K14:K15"/>
    <mergeCell ref="M14:M15"/>
    <mergeCell ref="N14:N15"/>
    <mergeCell ref="O14:O15"/>
    <mergeCell ref="M9:M10"/>
    <mergeCell ref="O9:O10"/>
    <mergeCell ref="N9:N10"/>
    <mergeCell ref="K9:K10"/>
    <mergeCell ref="G9:J9"/>
    <mergeCell ref="A1:O1"/>
    <mergeCell ref="A2:O2"/>
    <mergeCell ref="F3:F4"/>
    <mergeCell ref="L3:L4"/>
    <mergeCell ref="M3:M4"/>
    <mergeCell ref="O3:O4"/>
    <mergeCell ref="A3:A4"/>
    <mergeCell ref="B3:B4"/>
    <mergeCell ref="C3:C4"/>
    <mergeCell ref="D3:D4"/>
    <mergeCell ref="E3:E4"/>
    <mergeCell ref="N3:N4"/>
    <mergeCell ref="K3:K4"/>
    <mergeCell ref="A29:O29"/>
    <mergeCell ref="A30:O30"/>
    <mergeCell ref="A5:A6"/>
    <mergeCell ref="B5:B6"/>
    <mergeCell ref="C6:O6"/>
    <mergeCell ref="A7:K7"/>
    <mergeCell ref="A28:O28"/>
    <mergeCell ref="A8:O8"/>
    <mergeCell ref="A9:A10"/>
    <mergeCell ref="B9:B10"/>
    <mergeCell ref="C9:C10"/>
    <mergeCell ref="D9:D10"/>
    <mergeCell ref="E9:E10"/>
    <mergeCell ref="L14:L15"/>
    <mergeCell ref="F9:F10"/>
    <mergeCell ref="L9:L10"/>
  </mergeCells>
  <pageMargins left="0.511811024" right="0.511811024" top="0.78740157499999996" bottom="0.78740157499999996" header="0.31496062000000002" footer="0.31496062000000002"/>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Plan1</vt:lpstr>
      <vt:lpstr>Plan2</vt:lpstr>
      <vt:lpstr>Plan3</vt:lpstr>
    </vt:vector>
  </TitlesOfParts>
  <Company>TCSC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TCSC</dc:creator>
  <cp:lastModifiedBy>Celso Guerini</cp:lastModifiedBy>
  <dcterms:created xsi:type="dcterms:W3CDTF">2013-04-10T16:26:45Z</dcterms:created>
  <dcterms:modified xsi:type="dcterms:W3CDTF">2018-05-16T16:34:01Z</dcterms:modified>
</cp:coreProperties>
</file>